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Úthlutun" sheetId="1" r:id="rId1"/>
  </sheets>
  <externalReferences>
    <externalReference r:id="rId4"/>
    <externalReference r:id="rId5"/>
  </externalReferences>
  <definedNames>
    <definedName name="Apr">#REF!</definedName>
    <definedName name="Ágú">#REF!</definedName>
    <definedName name="Des">#REF!</definedName>
    <definedName name="Feb">#REF!</definedName>
    <definedName name="Jan">#REF!</definedName>
    <definedName name="Júl">#REF!</definedName>
    <definedName name="Júlíáætlun">'[1]Almenn jöfnunarframlög 2003'!#REF!</definedName>
    <definedName name="Jún">#REF!</definedName>
    <definedName name="Listi">'[1]Almenn jöfnunarframlög 2003'!#REF!</definedName>
    <definedName name="Maí">#REF!</definedName>
    <definedName name="Mar">#REF!</definedName>
    <definedName name="Nóv">#REF!</definedName>
    <definedName name="Okt">#REF!</definedName>
    <definedName name="_xlnm.Print_Area" localSheetId="0">'Úthlutun'!$A$1:$T$90</definedName>
    <definedName name="_xlnm.Print_Titles" localSheetId="0">'Úthlutun'!$1:$9</definedName>
    <definedName name="Sep">#REF!</definedName>
  </definedNames>
  <calcPr fullCalcOnLoad="1"/>
</workbook>
</file>

<file path=xl/sharedStrings.xml><?xml version="1.0" encoding="utf-8"?>
<sst xmlns="http://schemas.openxmlformats.org/spreadsheetml/2006/main" count="199" uniqueCount="193">
  <si>
    <t>Viðmiðunar-</t>
  </si>
  <si>
    <t>Hækkun</t>
  </si>
  <si>
    <t>Viðmiðunart.</t>
  </si>
  <si>
    <t>tekjur</t>
  </si>
  <si>
    <t>af viðm.tekj.</t>
  </si>
  <si>
    <t>frá fyrra ári</t>
  </si>
  <si>
    <t>frá fyrra</t>
  </si>
  <si>
    <t>Reykjavík</t>
  </si>
  <si>
    <t>Sveitarfélög með 10.000 íbúa og fleiri utan R.vík</t>
  </si>
  <si>
    <t>Sveitarfélög með 300 - 9.999 íbúa</t>
  </si>
  <si>
    <t>Sveitarfélög með færri en 300 íbúa</t>
  </si>
  <si>
    <t>Áætl. íbfj.</t>
  </si>
  <si>
    <t>Hámarkstekjur</t>
  </si>
  <si>
    <t>Mismunur</t>
  </si>
  <si>
    <t>Endanlegt</t>
  </si>
  <si>
    <t>Framlag</t>
  </si>
  <si>
    <t>Breyting</t>
  </si>
  <si>
    <t>Greitt</t>
  </si>
  <si>
    <t>Uppgjörs-</t>
  </si>
  <si>
    <t>Þróun</t>
  </si>
  <si>
    <t>Sveitarfélög</t>
  </si>
  <si>
    <t>á hvern íbúa</t>
  </si>
  <si>
    <t>viðm.tekj.</t>
  </si>
  <si>
    <t>framlag</t>
  </si>
  <si>
    <t>í fyrra</t>
  </si>
  <si>
    <t>milli ára</t>
  </si>
  <si>
    <t>3/4 hluta</t>
  </si>
  <si>
    <t>greiðsla</t>
  </si>
  <si>
    <t xml:space="preserve">tekna </t>
  </si>
  <si>
    <t>*</t>
  </si>
  <si>
    <t>Samtals</t>
  </si>
  <si>
    <t>nr</t>
  </si>
  <si>
    <t>Sv.fél.</t>
  </si>
  <si>
    <t>1. des. '06</t>
  </si>
  <si>
    <t>94,0% af</t>
  </si>
  <si>
    <t>0000</t>
  </si>
  <si>
    <t>Reykjavíkurborg</t>
  </si>
  <si>
    <t>1000</t>
  </si>
  <si>
    <t>Kópavogsbær</t>
  </si>
  <si>
    <t>1100</t>
  </si>
  <si>
    <t>Seltjarnarneskaupstaður</t>
  </si>
  <si>
    <t>1300</t>
  </si>
  <si>
    <t>Garðabær</t>
  </si>
  <si>
    <t>1400</t>
  </si>
  <si>
    <t>Hafnarfjarðarkaupstaður</t>
  </si>
  <si>
    <t>1603</t>
  </si>
  <si>
    <t>Sveitarfélagið Álftanes</t>
  </si>
  <si>
    <t>1604</t>
  </si>
  <si>
    <t>Mosfellsbær</t>
  </si>
  <si>
    <t>1606</t>
  </si>
  <si>
    <t>Kjósarhreppur</t>
  </si>
  <si>
    <t>2000</t>
  </si>
  <si>
    <t>Reykjanesbær</t>
  </si>
  <si>
    <t>2300</t>
  </si>
  <si>
    <t>Grindavíkurbær</t>
  </si>
  <si>
    <t>2503</t>
  </si>
  <si>
    <t>Sandgerðisbær</t>
  </si>
  <si>
    <t>2504</t>
  </si>
  <si>
    <t>Sveitarfélagið Garður</t>
  </si>
  <si>
    <t>2506</t>
  </si>
  <si>
    <t>Sveitarfélagið Vogar</t>
  </si>
  <si>
    <t>3000</t>
  </si>
  <si>
    <t>Akraneskaupstaður</t>
  </si>
  <si>
    <t>3506</t>
  </si>
  <si>
    <t>Skorradalshreppur</t>
  </si>
  <si>
    <t>3511</t>
  </si>
  <si>
    <t>Hvalfjarðarsveit</t>
  </si>
  <si>
    <t>3609</t>
  </si>
  <si>
    <t>Borgarbyggð</t>
  </si>
  <si>
    <t>3709</t>
  </si>
  <si>
    <t>Grundarfjarðarbær</t>
  </si>
  <si>
    <t>3710</t>
  </si>
  <si>
    <t>Helgafellssveit</t>
  </si>
  <si>
    <t>3711</t>
  </si>
  <si>
    <t>Stykkishólmsbær</t>
  </si>
  <si>
    <t>3713</t>
  </si>
  <si>
    <t>Eyja- og Miklaholtshreppur</t>
  </si>
  <si>
    <t>3714</t>
  </si>
  <si>
    <t>Snæfellsbær</t>
  </si>
  <si>
    <t>3811</t>
  </si>
  <si>
    <t>Dalabyggð</t>
  </si>
  <si>
    <t>4100</t>
  </si>
  <si>
    <t>Bolungarvíkurkaupstaður</t>
  </si>
  <si>
    <t>4200</t>
  </si>
  <si>
    <t>Ísafjarðarbær</t>
  </si>
  <si>
    <t>4502</t>
  </si>
  <si>
    <t>Reykhólahreppur</t>
  </si>
  <si>
    <t>4604</t>
  </si>
  <si>
    <t>Tálknafjarðarhreppur</t>
  </si>
  <si>
    <t>4607</t>
  </si>
  <si>
    <t>Vesturbyggð</t>
  </si>
  <si>
    <t>4803</t>
  </si>
  <si>
    <t>Súðavíkurhreppur</t>
  </si>
  <si>
    <t>4901</t>
  </si>
  <si>
    <t>Árneshreppur</t>
  </si>
  <si>
    <t>4902</t>
  </si>
  <si>
    <t>Kaldrananeshreppur</t>
  </si>
  <si>
    <t>4908</t>
  </si>
  <si>
    <t>Bæjarhreppur</t>
  </si>
  <si>
    <t>4911</t>
  </si>
  <si>
    <t>Strandabyggð</t>
  </si>
  <si>
    <t>5200</t>
  </si>
  <si>
    <t>Sveitarfélagið Skagafjörður</t>
  </si>
  <si>
    <t>5508</t>
  </si>
  <si>
    <t>Húnaþing vestra</t>
  </si>
  <si>
    <t>5604</t>
  </si>
  <si>
    <t>Blönduósbær</t>
  </si>
  <si>
    <t>5609</t>
  </si>
  <si>
    <t>Höfðahreppur</t>
  </si>
  <si>
    <t>5611</t>
  </si>
  <si>
    <t>Skagabyggð</t>
  </si>
  <si>
    <t>5612</t>
  </si>
  <si>
    <t>Húnavatnshreppur</t>
  </si>
  <si>
    <t>5706</t>
  </si>
  <si>
    <t>Akrahreppur</t>
  </si>
  <si>
    <t>6000</t>
  </si>
  <si>
    <t>Akureyrarkaupstaður</t>
  </si>
  <si>
    <t>6100</t>
  </si>
  <si>
    <t>Norðurþing</t>
  </si>
  <si>
    <t>6250</t>
  </si>
  <si>
    <t>Fjallabyggð</t>
  </si>
  <si>
    <t>6400</t>
  </si>
  <si>
    <t>Dalvíkurbyggð</t>
  </si>
  <si>
    <t>6501</t>
  </si>
  <si>
    <t>Grímseyjarhreppur</t>
  </si>
  <si>
    <t>6506</t>
  </si>
  <si>
    <t>Arnarneshreppur</t>
  </si>
  <si>
    <t>6513</t>
  </si>
  <si>
    <t>Eyjafjarðarsveit</t>
  </si>
  <si>
    <t>6514</t>
  </si>
  <si>
    <t>Hörgárbyggð</t>
  </si>
  <si>
    <t>6601</t>
  </si>
  <si>
    <t>Svalbarðsstrandarhreppur</t>
  </si>
  <si>
    <t>6602</t>
  </si>
  <si>
    <t>Grýtubakkahreppur</t>
  </si>
  <si>
    <t>6607</t>
  </si>
  <si>
    <t>Skútustaðahreppur</t>
  </si>
  <si>
    <t>6609</t>
  </si>
  <si>
    <t>Aðaldælahreppur</t>
  </si>
  <si>
    <t>6611</t>
  </si>
  <si>
    <t>Tjörneshreppur</t>
  </si>
  <si>
    <t>6612</t>
  </si>
  <si>
    <t>Þingeyjarsveit</t>
  </si>
  <si>
    <t>6706</t>
  </si>
  <si>
    <t>Svalbarðshreppur</t>
  </si>
  <si>
    <t>6709</t>
  </si>
  <si>
    <t>Langanesbyggð</t>
  </si>
  <si>
    <t>7000</t>
  </si>
  <si>
    <t>Seyðisfjarðarkaupstaður</t>
  </si>
  <si>
    <t>7300</t>
  </si>
  <si>
    <t>Fjarðabyggð</t>
  </si>
  <si>
    <t>7502</t>
  </si>
  <si>
    <t>Vopnafjarðarhreppur</t>
  </si>
  <si>
    <t>7505</t>
  </si>
  <si>
    <t>Fljótsdalshreppur</t>
  </si>
  <si>
    <t>7509</t>
  </si>
  <si>
    <t>Borgarfjarðarhreppur</t>
  </si>
  <si>
    <t>7613</t>
  </si>
  <si>
    <t>Breiðdalshreppur</t>
  </si>
  <si>
    <t>7617</t>
  </si>
  <si>
    <t>Djúpavogshreppur</t>
  </si>
  <si>
    <t>7620</t>
  </si>
  <si>
    <t>Fljótsdalshérað</t>
  </si>
  <si>
    <t>7708</t>
  </si>
  <si>
    <t>Sveitarfélagið Hornafjörður</t>
  </si>
  <si>
    <t>8000</t>
  </si>
  <si>
    <t>Vestmannaeyjabær</t>
  </si>
  <si>
    <t>8200</t>
  </si>
  <si>
    <t>Sveitarfélagið Árborg</t>
  </si>
  <si>
    <t>8508</t>
  </si>
  <si>
    <t>Mýrdalshreppur</t>
  </si>
  <si>
    <t>8509</t>
  </si>
  <si>
    <t>Skaftárhreppur</t>
  </si>
  <si>
    <t>8610</t>
  </si>
  <si>
    <t>Ásahreppur</t>
  </si>
  <si>
    <t>8613</t>
  </si>
  <si>
    <t>Rangárþing eystra</t>
  </si>
  <si>
    <t>8614</t>
  </si>
  <si>
    <t>Rangárþing ytra</t>
  </si>
  <si>
    <t>8710</t>
  </si>
  <si>
    <t>Hrunamannahreppur</t>
  </si>
  <si>
    <t>8716</t>
  </si>
  <si>
    <t>Hveragerðisbær</t>
  </si>
  <si>
    <t>8717</t>
  </si>
  <si>
    <t>Sveitarfélagið Ölfus</t>
  </si>
  <si>
    <t>8719</t>
  </si>
  <si>
    <t>Grímsnes og Grafningshr.</t>
  </si>
  <si>
    <t>8720</t>
  </si>
  <si>
    <t>Skeiða- og Gnúpverjahr.</t>
  </si>
  <si>
    <t>8721</t>
  </si>
  <si>
    <t>Bláskógabyggð</t>
  </si>
  <si>
    <t>8722</t>
  </si>
  <si>
    <t>Flóahreppur</t>
  </si>
</sst>
</file>

<file path=xl/styles.xml><?xml version="1.0" encoding="utf-8"?>
<styleSheet xmlns="http://schemas.openxmlformats.org/spreadsheetml/2006/main">
  <numFmts count="2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000"/>
    <numFmt numFmtId="165" formatCode="0.0%"/>
    <numFmt numFmtId="166" formatCode="0.000%"/>
    <numFmt numFmtId="167" formatCode="@\ *."/>
    <numFmt numFmtId="168" formatCode="_-* #,##0\ _k_r_._-;\-* #,##0\ _k_r_._-;_-* &quot;-&quot;??\ _k_r_._-;_-@_-"/>
    <numFmt numFmtId="169" formatCode="\ \ \ @"/>
    <numFmt numFmtId="170" formatCode="\ \ \ @\ *."/>
    <numFmt numFmtId="171" formatCode="\ \ \ \ \ \ @"/>
    <numFmt numFmtId="172" formatCode="\ \ \ \ \ \ @\ *."/>
    <numFmt numFmtId="173" formatCode="\ \ \ \ \ \ \ \ \ @"/>
    <numFmt numFmtId="174" formatCode="\ \ \ \ \ \ \ \ \ @\ *."/>
    <numFmt numFmtId="175" formatCode="#,##0\ &quot;kr.&quot;_);[Red]\(* #,##0\ &quot;kr.&quot;\)"/>
    <numFmt numFmtId="176" formatCode="#,##0\ \ ;[Red]\(* #,##0\ \)"/>
    <numFmt numFmtId="177" formatCode="#,##0\ \ ;\(* #,##0\ \)"/>
  </numFmts>
  <fonts count="14">
    <font>
      <sz val="11"/>
      <name val="Optima"/>
      <family val="0"/>
    </font>
    <font>
      <u val="single"/>
      <sz val="10"/>
      <color indexed="36"/>
      <name val="Times New Roman"/>
      <family val="0"/>
    </font>
    <font>
      <u val="single"/>
      <sz val="9"/>
      <color indexed="12"/>
      <name val="Times New Roman"/>
      <family val="0"/>
    </font>
    <font>
      <sz val="10"/>
      <name val="Times New Roman"/>
      <family val="0"/>
    </font>
    <font>
      <sz val="11"/>
      <name val="Times New Roman"/>
      <family val="0"/>
    </font>
    <font>
      <b/>
      <sz val="11"/>
      <name val="Times New Roman"/>
      <family val="1"/>
    </font>
    <font>
      <sz val="10"/>
      <name val="Arial"/>
      <family val="0"/>
    </font>
    <font>
      <b/>
      <sz val="18"/>
      <name val="Times New Roman"/>
      <family val="0"/>
    </font>
    <font>
      <b/>
      <sz val="14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3" fillId="0" borderId="0" applyFont="0" applyFill="0" applyBorder="0" applyProtection="0">
      <alignment horizontal="centerContinuous"/>
    </xf>
    <xf numFmtId="169" fontId="3" fillId="0" borderId="0" applyFont="0" applyFill="0" applyBorder="0" applyAlignment="0" applyProtection="0"/>
    <xf numFmtId="170" fontId="3" fillId="0" borderId="0" applyFont="0" applyFill="0" applyBorder="0" applyProtection="0">
      <alignment horizontal="centerContinuous"/>
    </xf>
    <xf numFmtId="171" fontId="3" fillId="0" borderId="0" applyFont="0" applyFill="0" applyBorder="0" applyAlignment="0" applyProtection="0"/>
    <xf numFmtId="172" fontId="3" fillId="0" borderId="0" applyFont="0" applyFill="0" applyBorder="0" applyProtection="0">
      <alignment horizontal="centerContinuous"/>
    </xf>
    <xf numFmtId="173" fontId="3" fillId="0" borderId="0" applyFont="0" applyFill="0" applyBorder="0" applyAlignment="0" applyProtection="0"/>
    <xf numFmtId="174" fontId="3" fillId="0" borderId="0" applyFont="0" applyFill="0" applyBorder="0" applyProtection="0">
      <alignment horizontal="centerContinuous"/>
    </xf>
    <xf numFmtId="175" fontId="4" fillId="0" borderId="0" applyFont="0" applyFill="0" applyBorder="0" applyAlignment="0" applyProtection="0"/>
    <xf numFmtId="176" fontId="5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177" fontId="3" fillId="0" borderId="1" applyNumberFormat="0" applyFont="0" applyFill="0" applyAlignment="0" applyProtection="0"/>
    <xf numFmtId="176" fontId="3" fillId="0" borderId="2" applyNumberFormat="0" applyFont="0" applyFill="0" applyAlignment="0" applyProtection="0"/>
    <xf numFmtId="177" fontId="3" fillId="0" borderId="3" applyNumberFormat="0" applyFont="0" applyFill="0" applyAlignment="0" applyProtection="0"/>
    <xf numFmtId="177" fontId="3" fillId="0" borderId="4" applyNumberFormat="0" applyFont="0" applyFill="0" applyAlignment="0" applyProtection="0"/>
    <xf numFmtId="0" fontId="7" fillId="0" borderId="5" applyNumberFormat="0" applyFill="0" applyProtection="0">
      <alignment horizontal="centerContinuous"/>
    </xf>
    <xf numFmtId="176" fontId="8" fillId="0" borderId="0" applyNumberFormat="0" applyFill="0" applyBorder="0" applyProtection="0">
      <alignment horizontal="centerContinuous"/>
    </xf>
  </cellStyleXfs>
  <cellXfs count="67">
    <xf numFmtId="0" fontId="0" fillId="0" borderId="0" xfId="0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6" fillId="0" borderId="6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16" fontId="6" fillId="0" borderId="8" xfId="0" applyNumberFormat="1" applyFont="1" applyBorder="1" applyAlignment="1">
      <alignment horizontal="center"/>
    </xf>
    <xf numFmtId="16" fontId="6" fillId="0" borderId="0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3" fontId="6" fillId="0" borderId="7" xfId="0" applyNumberFormat="1" applyFont="1" applyFill="1" applyBorder="1" applyAlignment="1">
      <alignment/>
    </xf>
    <xf numFmtId="164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3" fontId="6" fillId="0" borderId="10" xfId="0" applyNumberFormat="1" applyFont="1" applyFill="1" applyBorder="1" applyAlignment="1">
      <alignment/>
    </xf>
    <xf numFmtId="10" fontId="6" fillId="0" borderId="0" xfId="32" applyNumberFormat="1" applyFont="1" applyAlignment="1">
      <alignment/>
    </xf>
    <xf numFmtId="3" fontId="6" fillId="0" borderId="0" xfId="32" applyNumberFormat="1" applyFont="1" applyAlignment="1">
      <alignment/>
    </xf>
    <xf numFmtId="3" fontId="6" fillId="0" borderId="0" xfId="0" applyNumberFormat="1" applyFont="1" applyFill="1" applyAlignment="1">
      <alignment/>
    </xf>
    <xf numFmtId="164" fontId="6" fillId="0" borderId="0" xfId="0" applyNumberFormat="1" applyFont="1" applyFill="1" applyAlignment="1">
      <alignment/>
    </xf>
    <xf numFmtId="3" fontId="6" fillId="0" borderId="9" xfId="0" applyNumberFormat="1" applyFont="1" applyFill="1" applyBorder="1" applyAlignment="1">
      <alignment/>
    </xf>
    <xf numFmtId="3" fontId="9" fillId="0" borderId="0" xfId="0" applyNumberFormat="1" applyFont="1" applyAlignment="1">
      <alignment/>
    </xf>
    <xf numFmtId="164" fontId="10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168" fontId="9" fillId="0" borderId="0" xfId="15" applyNumberFormat="1" applyFont="1" applyFill="1" applyAlignment="1">
      <alignment/>
    </xf>
    <xf numFmtId="9" fontId="6" fillId="0" borderId="0" xfId="32" applyFont="1" applyAlignment="1">
      <alignment/>
    </xf>
    <xf numFmtId="1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3" fontId="13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64" fontId="10" fillId="0" borderId="0" xfId="0" applyNumberFormat="1" applyFont="1" applyAlignment="1">
      <alignment horizontal="left"/>
    </xf>
    <xf numFmtId="0" fontId="6" fillId="0" borderId="0" xfId="31" applyBorder="1">
      <alignment/>
      <protection/>
    </xf>
    <xf numFmtId="3" fontId="6" fillId="0" borderId="0" xfId="31" applyNumberFormat="1" applyBorder="1">
      <alignment/>
      <protection/>
    </xf>
    <xf numFmtId="3" fontId="6" fillId="0" borderId="0" xfId="30" applyNumberFormat="1" applyFont="1" applyFill="1" applyBorder="1">
      <alignment/>
      <protection/>
    </xf>
    <xf numFmtId="0" fontId="6" fillId="2" borderId="0" xfId="0" applyFont="1" applyFill="1" applyAlignment="1">
      <alignment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/>
    </xf>
    <xf numFmtId="165" fontId="9" fillId="2" borderId="0" xfId="32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3" fillId="2" borderId="0" xfId="0" applyFont="1" applyFill="1" applyAlignment="1">
      <alignment/>
    </xf>
    <xf numFmtId="3" fontId="9" fillId="2" borderId="0" xfId="0" applyNumberFormat="1" applyFont="1" applyFill="1" applyAlignment="1">
      <alignment/>
    </xf>
    <xf numFmtId="165" fontId="9" fillId="2" borderId="0" xfId="32" applyNumberFormat="1" applyFont="1" applyFill="1" applyAlignment="1">
      <alignment/>
    </xf>
    <xf numFmtId="3" fontId="6" fillId="2" borderId="0" xfId="0" applyNumberFormat="1" applyFont="1" applyFill="1" applyAlignment="1">
      <alignment/>
    </xf>
    <xf numFmtId="0" fontId="13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3" fontId="9" fillId="2" borderId="0" xfId="0" applyNumberFormat="1" applyFont="1" applyFill="1" applyBorder="1" applyAlignment="1">
      <alignment/>
    </xf>
    <xf numFmtId="3" fontId="6" fillId="2" borderId="0" xfId="0" applyNumberFormat="1" applyFont="1" applyFill="1" applyBorder="1" applyAlignment="1">
      <alignment/>
    </xf>
    <xf numFmtId="0" fontId="13" fillId="2" borderId="15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3" fontId="9" fillId="2" borderId="15" xfId="0" applyNumberFormat="1" applyFont="1" applyFill="1" applyBorder="1" applyAlignment="1">
      <alignment/>
    </xf>
    <xf numFmtId="0" fontId="9" fillId="2" borderId="15" xfId="0" applyFont="1" applyFill="1" applyBorder="1" applyAlignment="1">
      <alignment/>
    </xf>
    <xf numFmtId="165" fontId="9" fillId="2" borderId="15" xfId="32" applyNumberFormat="1" applyFont="1" applyFill="1" applyBorder="1" applyAlignment="1">
      <alignment/>
    </xf>
    <xf numFmtId="3" fontId="6" fillId="2" borderId="15" xfId="0" applyNumberFormat="1" applyFont="1" applyFill="1" applyBorder="1" applyAlignment="1">
      <alignment/>
    </xf>
    <xf numFmtId="9" fontId="9" fillId="2" borderId="0" xfId="32" applyFont="1" applyFill="1" applyAlignment="1">
      <alignment/>
    </xf>
    <xf numFmtId="9" fontId="9" fillId="2" borderId="15" xfId="32" applyFont="1" applyFill="1" applyBorder="1" applyAlignment="1">
      <alignment/>
    </xf>
  </cellXfs>
  <cellStyles count="2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Inndráttur 0 ..." xfId="21"/>
    <cellStyle name="Inndráttur 3" xfId="22"/>
    <cellStyle name="Inndráttur 3 ..." xfId="23"/>
    <cellStyle name="Inndráttur 6" xfId="24"/>
    <cellStyle name="Inndráttur 6 ..." xfId="25"/>
    <cellStyle name="Inndráttur 9" xfId="26"/>
    <cellStyle name="Inndráttur 9 ..." xfId="27"/>
    <cellStyle name="Krónur" xfId="28"/>
    <cellStyle name="Millifyrirsögn" xfId="29"/>
    <cellStyle name="Normal_Sheet1" xfId="30"/>
    <cellStyle name="Normal_Úthlutun" xfId="31"/>
    <cellStyle name="Percent" xfId="32"/>
    <cellStyle name="Samtala" xfId="33"/>
    <cellStyle name="Samtala - lokaniðurst." xfId="34"/>
    <cellStyle name="Samtala - undirstr" xfId="35"/>
    <cellStyle name="Samtala - yfirstr." xfId="36"/>
    <cellStyle name="Yfirskrift" xfId="37"/>
    <cellStyle name="Yfirskrift - millistærð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Vegna%20grei&#240;slna\&#193;&#230;tlu&#240;%20fyrsta%20grei&#240;s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reifibr&#233;f\T&#246;lur%20&#237;%20dreifibr&#233;f%20&#250;tgj.j&#246;fn%20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menn jöfnunarframlög 2003"/>
      <sheetName val="Module2"/>
      <sheetName val="Module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ölur í dreifibr."/>
      <sheetName val="XXXXXX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2"/>
  <sheetViews>
    <sheetView tabSelected="1" workbookViewId="0" topLeftCell="A1">
      <selection activeCell="I19" sqref="I19"/>
    </sheetView>
  </sheetViews>
  <sheetFormatPr defaultColWidth="8.796875" defaultRowHeight="14.25"/>
  <cols>
    <col min="1" max="1" width="5.19921875" style="2" bestFit="1" customWidth="1"/>
    <col min="2" max="2" width="19.8984375" style="2" customWidth="1"/>
    <col min="3" max="3" width="9.5" style="2" customWidth="1"/>
    <col min="4" max="4" width="1.69921875" style="2" customWidth="1"/>
    <col min="5" max="5" width="11.3984375" style="2" customWidth="1"/>
    <col min="6" max="6" width="1.4921875" style="2" customWidth="1"/>
    <col min="7" max="7" width="9.3984375" style="2" customWidth="1"/>
    <col min="8" max="8" width="1.69921875" style="2" customWidth="1"/>
    <col min="9" max="9" width="9.5" style="2" customWidth="1"/>
    <col min="10" max="10" width="1.69921875" style="2" customWidth="1"/>
    <col min="11" max="11" width="11.09765625" style="4" bestFit="1" customWidth="1"/>
    <col min="12" max="12" width="1.69921875" style="2" customWidth="1"/>
    <col min="13" max="14" width="11.09765625" style="2" bestFit="1" customWidth="1"/>
    <col min="15" max="15" width="1" style="2" customWidth="1"/>
    <col min="16" max="16" width="11.09765625" style="2" bestFit="1" customWidth="1"/>
    <col min="17" max="17" width="2.3984375" style="2" customWidth="1"/>
    <col min="18" max="18" width="10.19921875" style="2" bestFit="1" customWidth="1"/>
    <col min="19" max="19" width="9.69921875" style="2" hidden="1" customWidth="1"/>
    <col min="20" max="20" width="2.3984375" style="2" hidden="1" customWidth="1"/>
    <col min="21" max="21" width="11.09765625" style="5" bestFit="1" customWidth="1"/>
    <col min="22" max="16384" width="9" style="2" customWidth="1"/>
  </cols>
  <sheetData>
    <row r="1" spans="1:18" ht="12.75">
      <c r="A1" s="45"/>
      <c r="B1" s="45"/>
      <c r="C1" s="45"/>
      <c r="D1" s="45"/>
      <c r="E1" s="46" t="s">
        <v>0</v>
      </c>
      <c r="F1" s="47"/>
      <c r="G1" s="48">
        <v>0.94</v>
      </c>
      <c r="H1" s="47"/>
      <c r="I1" s="46" t="s">
        <v>1</v>
      </c>
      <c r="J1" s="47"/>
      <c r="K1" s="47"/>
      <c r="L1" s="47"/>
      <c r="M1" s="46" t="s">
        <v>2</v>
      </c>
      <c r="N1" s="45"/>
      <c r="O1" s="45"/>
      <c r="P1" s="45"/>
      <c r="Q1" s="45"/>
      <c r="R1" s="45"/>
    </row>
    <row r="2" spans="1:18" ht="12.75">
      <c r="A2" s="49"/>
      <c r="B2" s="45"/>
      <c r="C2" s="45"/>
      <c r="D2" s="45"/>
      <c r="E2" s="46" t="s">
        <v>3</v>
      </c>
      <c r="F2" s="47"/>
      <c r="G2" s="47" t="s">
        <v>4</v>
      </c>
      <c r="H2" s="47"/>
      <c r="I2" s="46" t="s">
        <v>5</v>
      </c>
      <c r="J2" s="47"/>
      <c r="K2" s="47"/>
      <c r="L2" s="47"/>
      <c r="M2" s="46" t="s">
        <v>6</v>
      </c>
      <c r="N2" s="45"/>
      <c r="O2" s="45"/>
      <c r="P2" s="45"/>
      <c r="Q2" s="45"/>
      <c r="R2" s="45"/>
    </row>
    <row r="3" spans="1:18" ht="12.75">
      <c r="A3" s="50" t="s">
        <v>7</v>
      </c>
      <c r="B3" s="50"/>
      <c r="C3" s="45"/>
      <c r="D3" s="45"/>
      <c r="E3" s="51">
        <v>404567.4281225884</v>
      </c>
      <c r="F3" s="47"/>
      <c r="G3" s="51">
        <v>380293.38243523304</v>
      </c>
      <c r="H3" s="47"/>
      <c r="I3" s="52">
        <f>E3/M3-1</f>
        <v>0.1308173456658801</v>
      </c>
      <c r="J3" s="47"/>
      <c r="K3" s="65"/>
      <c r="L3" s="47"/>
      <c r="M3" s="51">
        <v>357765.4956153502</v>
      </c>
      <c r="N3" s="53"/>
      <c r="O3" s="45"/>
      <c r="P3" s="45"/>
      <c r="Q3" s="45"/>
      <c r="R3" s="45"/>
    </row>
    <row r="4" spans="1:18" ht="12.75">
      <c r="A4" s="50" t="s">
        <v>8</v>
      </c>
      <c r="B4" s="50"/>
      <c r="C4" s="45"/>
      <c r="D4" s="45"/>
      <c r="E4" s="51">
        <v>357598.7497642617</v>
      </c>
      <c r="F4" s="47"/>
      <c r="G4" s="51">
        <v>336142.824778406</v>
      </c>
      <c r="H4" s="47"/>
      <c r="I4" s="52">
        <f>E4/M4-1</f>
        <v>0.1139642703181658</v>
      </c>
      <c r="J4" s="47"/>
      <c r="K4" s="65"/>
      <c r="L4" s="47"/>
      <c r="M4" s="51">
        <v>321014.5597058745</v>
      </c>
      <c r="N4" s="53"/>
      <c r="O4" s="45"/>
      <c r="P4" s="45"/>
      <c r="Q4" s="45"/>
      <c r="R4" s="45"/>
    </row>
    <row r="5" spans="1:18" ht="12.75">
      <c r="A5" s="54" t="s">
        <v>9</v>
      </c>
      <c r="B5" s="54"/>
      <c r="C5" s="55"/>
      <c r="D5" s="55"/>
      <c r="E5" s="51">
        <v>342486.37931697466</v>
      </c>
      <c r="F5" s="56"/>
      <c r="G5" s="57">
        <v>321937.19655795617</v>
      </c>
      <c r="H5" s="56"/>
      <c r="I5" s="52">
        <f>E5/M5-1</f>
        <v>0.12238076692771127</v>
      </c>
      <c r="J5" s="56"/>
      <c r="K5" s="65"/>
      <c r="L5" s="56"/>
      <c r="M5" s="57">
        <v>305142.77276370424</v>
      </c>
      <c r="N5" s="58"/>
      <c r="O5" s="55"/>
      <c r="P5" s="55"/>
      <c r="Q5" s="55"/>
      <c r="R5" s="55"/>
    </row>
    <row r="6" spans="1:18" ht="13.5" thickBot="1">
      <c r="A6" s="59" t="s">
        <v>10</v>
      </c>
      <c r="B6" s="59"/>
      <c r="C6" s="60"/>
      <c r="D6" s="60"/>
      <c r="E6" s="61">
        <v>304949.6620484497</v>
      </c>
      <c r="F6" s="62"/>
      <c r="G6" s="61">
        <v>286652.6823255427</v>
      </c>
      <c r="H6" s="62"/>
      <c r="I6" s="63">
        <f>E6/M6-1</f>
        <v>0.18703039293713575</v>
      </c>
      <c r="J6" s="62"/>
      <c r="K6" s="66"/>
      <c r="L6" s="62"/>
      <c r="M6" s="61">
        <v>256901.30923597974</v>
      </c>
      <c r="N6" s="64"/>
      <c r="O6" s="60"/>
      <c r="P6" s="60"/>
      <c r="Q6" s="60"/>
      <c r="R6" s="60"/>
    </row>
    <row r="7" ht="13.5" thickBot="1">
      <c r="A7" s="34"/>
    </row>
    <row r="8" spans="1:21" ht="12.75">
      <c r="A8" s="39" t="s">
        <v>32</v>
      </c>
      <c r="B8" s="37"/>
      <c r="C8" s="35" t="s">
        <v>11</v>
      </c>
      <c r="E8" s="6" t="s">
        <v>12</v>
      </c>
      <c r="G8" s="7" t="s">
        <v>34</v>
      </c>
      <c r="I8" s="7" t="s">
        <v>13</v>
      </c>
      <c r="J8" s="3"/>
      <c r="K8" s="8" t="s">
        <v>14</v>
      </c>
      <c r="L8" s="3"/>
      <c r="M8" s="7" t="s">
        <v>15</v>
      </c>
      <c r="N8" s="7" t="s">
        <v>16</v>
      </c>
      <c r="O8" s="3"/>
      <c r="P8" s="7" t="s">
        <v>17</v>
      </c>
      <c r="Q8" s="9"/>
      <c r="R8" s="7" t="s">
        <v>18</v>
      </c>
      <c r="S8" s="7" t="s">
        <v>19</v>
      </c>
      <c r="T8" s="9"/>
      <c r="U8" s="10"/>
    </row>
    <row r="9" spans="1:21" ht="13.5" thickBot="1">
      <c r="A9" s="40" t="s">
        <v>31</v>
      </c>
      <c r="B9" s="38" t="s">
        <v>20</v>
      </c>
      <c r="C9" s="36" t="s">
        <v>33</v>
      </c>
      <c r="E9" s="11" t="s">
        <v>21</v>
      </c>
      <c r="G9" s="12" t="s">
        <v>22</v>
      </c>
      <c r="I9" s="12" t="s">
        <v>21</v>
      </c>
      <c r="J9" s="3"/>
      <c r="K9" s="13" t="s">
        <v>23</v>
      </c>
      <c r="L9" s="3"/>
      <c r="M9" s="12" t="s">
        <v>24</v>
      </c>
      <c r="N9" s="12" t="s">
        <v>25</v>
      </c>
      <c r="O9" s="3"/>
      <c r="P9" s="14" t="s">
        <v>26</v>
      </c>
      <c r="Q9" s="15"/>
      <c r="R9" s="14" t="s">
        <v>27</v>
      </c>
      <c r="S9" s="12" t="s">
        <v>28</v>
      </c>
      <c r="T9" s="9"/>
      <c r="U9" s="10"/>
    </row>
    <row r="10" spans="1:20" ht="12.75">
      <c r="A10" s="16" t="s">
        <v>35</v>
      </c>
      <c r="B10" s="2" t="s">
        <v>36</v>
      </c>
      <c r="C10" s="5">
        <v>116446</v>
      </c>
      <c r="D10" s="5"/>
      <c r="E10" s="5">
        <v>404567.4281225884</v>
      </c>
      <c r="G10" s="5">
        <v>380293.38243523304</v>
      </c>
      <c r="I10" s="5">
        <v>-24274.045687355334</v>
      </c>
      <c r="K10" s="17">
        <v>0</v>
      </c>
      <c r="L10" s="5"/>
      <c r="M10" s="42">
        <v>0</v>
      </c>
      <c r="N10" s="5">
        <v>0</v>
      </c>
      <c r="O10" s="18"/>
      <c r="P10" s="5">
        <v>0</v>
      </c>
      <c r="Q10" s="5"/>
      <c r="R10" s="19">
        <v>0</v>
      </c>
      <c r="S10" s="19"/>
      <c r="T10" s="19"/>
    </row>
    <row r="11" spans="1:20" ht="12.75">
      <c r="A11" s="16" t="s">
        <v>37</v>
      </c>
      <c r="B11" s="2" t="s">
        <v>38</v>
      </c>
      <c r="C11" s="5">
        <v>27536</v>
      </c>
      <c r="D11" s="5"/>
      <c r="E11" s="5">
        <v>392335.91617132304</v>
      </c>
      <c r="G11" s="5">
        <v>336142.824778406</v>
      </c>
      <c r="I11" s="5">
        <v>-56193.091392917035</v>
      </c>
      <c r="K11" s="20">
        <v>0</v>
      </c>
      <c r="L11" s="5"/>
      <c r="M11" s="42">
        <v>0</v>
      </c>
      <c r="N11" s="5">
        <v>0</v>
      </c>
      <c r="O11" s="18"/>
      <c r="P11" s="5">
        <v>0</v>
      </c>
      <c r="Q11" s="5"/>
      <c r="R11" s="19">
        <v>0</v>
      </c>
      <c r="S11" s="21"/>
      <c r="T11" s="21"/>
    </row>
    <row r="12" spans="1:20" ht="12.75">
      <c r="A12" s="16" t="s">
        <v>39</v>
      </c>
      <c r="B12" s="2" t="s">
        <v>40</v>
      </c>
      <c r="C12" s="5">
        <v>4467</v>
      </c>
      <c r="D12" s="5"/>
      <c r="E12" s="5">
        <v>424193.0546162638</v>
      </c>
      <c r="G12" s="5">
        <v>321937.19655795617</v>
      </c>
      <c r="I12" s="5">
        <v>-102255.85805830761</v>
      </c>
      <c r="K12" s="20">
        <v>0</v>
      </c>
      <c r="L12" s="5"/>
      <c r="M12" s="42">
        <v>0</v>
      </c>
      <c r="N12" s="5">
        <v>0</v>
      </c>
      <c r="O12" s="18"/>
      <c r="P12" s="5">
        <v>0</v>
      </c>
      <c r="Q12" s="5"/>
      <c r="R12" s="19">
        <v>0</v>
      </c>
      <c r="S12" s="21"/>
      <c r="T12" s="5"/>
    </row>
    <row r="13" spans="1:20" ht="12.75">
      <c r="A13" s="16" t="s">
        <v>41</v>
      </c>
      <c r="B13" s="2" t="s">
        <v>42</v>
      </c>
      <c r="C13" s="5">
        <v>9529</v>
      </c>
      <c r="D13" s="5"/>
      <c r="E13" s="5">
        <v>439765.91051006416</v>
      </c>
      <c r="G13" s="5">
        <v>321937.19655795617</v>
      </c>
      <c r="I13" s="5">
        <v>-117828.713952108</v>
      </c>
      <c r="K13" s="20">
        <v>0</v>
      </c>
      <c r="L13" s="5"/>
      <c r="M13" s="42">
        <v>0</v>
      </c>
      <c r="N13" s="5">
        <v>0</v>
      </c>
      <c r="O13" s="18"/>
      <c r="P13" s="5">
        <v>0</v>
      </c>
      <c r="Q13" s="5"/>
      <c r="R13" s="19">
        <v>0</v>
      </c>
      <c r="S13" s="21"/>
      <c r="T13" s="5"/>
    </row>
    <row r="14" spans="1:20" ht="12.75">
      <c r="A14" s="16" t="s">
        <v>43</v>
      </c>
      <c r="B14" s="2" t="s">
        <v>44</v>
      </c>
      <c r="C14" s="5">
        <v>23674</v>
      </c>
      <c r="D14" s="5"/>
      <c r="E14" s="5">
        <v>359485.37020402355</v>
      </c>
      <c r="G14" s="5">
        <v>336142.824778406</v>
      </c>
      <c r="I14" s="5">
        <v>-23342.545425617544</v>
      </c>
      <c r="K14" s="20">
        <v>0</v>
      </c>
      <c r="L14" s="5"/>
      <c r="M14" s="42">
        <v>0</v>
      </c>
      <c r="N14" s="5">
        <v>0</v>
      </c>
      <c r="O14" s="18"/>
      <c r="P14" s="5">
        <v>0</v>
      </c>
      <c r="Q14" s="5"/>
      <c r="R14" s="19">
        <v>0</v>
      </c>
      <c r="S14" s="21"/>
      <c r="T14" s="21"/>
    </row>
    <row r="15" spans="1:20" ht="12.75">
      <c r="A15" s="16" t="s">
        <v>45</v>
      </c>
      <c r="B15" s="2" t="s">
        <v>46</v>
      </c>
      <c r="C15" s="5">
        <v>2278</v>
      </c>
      <c r="D15" s="5"/>
      <c r="E15" s="5">
        <v>338089.07491978694</v>
      </c>
      <c r="G15" s="5">
        <v>321937.19655795617</v>
      </c>
      <c r="I15" s="5">
        <v>-16151.878361830779</v>
      </c>
      <c r="K15" s="20">
        <v>0</v>
      </c>
      <c r="L15" s="5"/>
      <c r="M15" s="42">
        <v>0</v>
      </c>
      <c r="N15" s="5">
        <v>0</v>
      </c>
      <c r="O15" s="18"/>
      <c r="P15" s="5">
        <v>0</v>
      </c>
      <c r="Q15" s="5"/>
      <c r="R15" s="19">
        <v>0</v>
      </c>
      <c r="S15" s="21"/>
      <c r="T15" s="5"/>
    </row>
    <row r="16" spans="1:20" ht="12.75">
      <c r="A16" s="16" t="s">
        <v>47</v>
      </c>
      <c r="B16" s="2" t="s">
        <v>48</v>
      </c>
      <c r="C16" s="5">
        <v>7501</v>
      </c>
      <c r="D16" s="5"/>
      <c r="E16" s="5">
        <v>352093.98159906635</v>
      </c>
      <c r="G16" s="5">
        <v>321937.19655795617</v>
      </c>
      <c r="I16" s="5">
        <v>-30156.785041110183</v>
      </c>
      <c r="K16" s="20">
        <v>0</v>
      </c>
      <c r="L16" s="5"/>
      <c r="M16" s="42">
        <v>0</v>
      </c>
      <c r="N16" s="5">
        <v>0</v>
      </c>
      <c r="O16" s="18"/>
      <c r="P16" s="5">
        <v>0</v>
      </c>
      <c r="Q16" s="5"/>
      <c r="R16" s="19">
        <v>0</v>
      </c>
      <c r="S16" s="21"/>
      <c r="T16" s="5"/>
    </row>
    <row r="17" spans="1:20" ht="12.75">
      <c r="A17" s="16" t="s">
        <v>49</v>
      </c>
      <c r="B17" s="2" t="s">
        <v>50</v>
      </c>
      <c r="C17" s="5">
        <v>181</v>
      </c>
      <c r="D17" s="5"/>
      <c r="E17" s="5">
        <v>413004.96034172946</v>
      </c>
      <c r="G17" s="5">
        <v>286652.6823255427</v>
      </c>
      <c r="I17" s="5">
        <v>-126352.27801618678</v>
      </c>
      <c r="K17" s="20">
        <v>0</v>
      </c>
      <c r="L17" s="5"/>
      <c r="M17" s="42">
        <v>0</v>
      </c>
      <c r="N17" s="5">
        <v>0</v>
      </c>
      <c r="O17" s="18"/>
      <c r="P17" s="5">
        <v>0</v>
      </c>
      <c r="Q17" s="5"/>
      <c r="R17" s="19">
        <v>0</v>
      </c>
      <c r="S17" s="21"/>
      <c r="T17" s="5"/>
    </row>
    <row r="18" spans="1:20" ht="12.75">
      <c r="A18" s="16" t="s">
        <v>51</v>
      </c>
      <c r="B18" s="2" t="s">
        <v>52</v>
      </c>
      <c r="C18" s="5">
        <v>11928</v>
      </c>
      <c r="D18" s="5"/>
      <c r="E18" s="5">
        <v>325311.4409593454</v>
      </c>
      <c r="G18" s="5">
        <v>336142.824778406</v>
      </c>
      <c r="I18" s="5">
        <v>10831.383819060633</v>
      </c>
      <c r="K18" s="20">
        <v>129196746.19375522</v>
      </c>
      <c r="L18" s="5"/>
      <c r="M18" s="43">
        <v>178725135.0601491</v>
      </c>
      <c r="N18" s="5">
        <f aca="true" t="shared" si="0" ref="N18:N49">K18-M18</f>
        <v>-49528388.86639388</v>
      </c>
      <c r="O18" s="18"/>
      <c r="P18" s="5">
        <v>91968200.14271869</v>
      </c>
      <c r="Q18" s="5"/>
      <c r="R18" s="19">
        <v>37228546.05103654</v>
      </c>
      <c r="S18" s="21">
        <v>0.18345962474795763</v>
      </c>
      <c r="T18" s="21"/>
    </row>
    <row r="19" spans="1:20" ht="12.75">
      <c r="A19" s="16" t="s">
        <v>53</v>
      </c>
      <c r="B19" s="2" t="s">
        <v>54</v>
      </c>
      <c r="C19" s="5">
        <v>2697</v>
      </c>
      <c r="D19" s="5"/>
      <c r="E19" s="5">
        <v>317029.11423004605</v>
      </c>
      <c r="G19" s="5">
        <v>321937.19655795617</v>
      </c>
      <c r="I19" s="5">
        <v>4908.082327910117</v>
      </c>
      <c r="K19" s="20">
        <v>13237098.038373586</v>
      </c>
      <c r="L19" s="5"/>
      <c r="M19" s="43">
        <v>15812618.615950644</v>
      </c>
      <c r="N19" s="5">
        <f t="shared" si="0"/>
        <v>-2575520.577577058</v>
      </c>
      <c r="O19" s="18"/>
      <c r="P19" s="5">
        <v>9934396.21250367</v>
      </c>
      <c r="Q19" s="5"/>
      <c r="R19" s="19">
        <v>3302701.825869916</v>
      </c>
      <c r="S19" s="21"/>
      <c r="T19" s="21"/>
    </row>
    <row r="20" spans="1:20" ht="12.75">
      <c r="A20" s="16" t="s">
        <v>55</v>
      </c>
      <c r="B20" s="2" t="s">
        <v>56</v>
      </c>
      <c r="C20" s="5">
        <v>1663</v>
      </c>
      <c r="D20" s="5"/>
      <c r="E20" s="5">
        <v>409685.2752966227</v>
      </c>
      <c r="G20" s="5">
        <v>321937.19655795617</v>
      </c>
      <c r="I20" s="5">
        <v>-87748.07873866655</v>
      </c>
      <c r="K20" s="20">
        <v>0</v>
      </c>
      <c r="L20" s="5"/>
      <c r="M20" s="42">
        <v>0</v>
      </c>
      <c r="N20" s="5">
        <f t="shared" si="0"/>
        <v>0</v>
      </c>
      <c r="O20" s="18"/>
      <c r="P20" s="5">
        <v>0</v>
      </c>
      <c r="Q20" s="5"/>
      <c r="R20" s="19">
        <v>0</v>
      </c>
      <c r="S20" s="21"/>
      <c r="T20" s="21"/>
    </row>
    <row r="21" spans="1:20" ht="12.75">
      <c r="A21" s="16" t="s">
        <v>57</v>
      </c>
      <c r="B21" s="2" t="s">
        <v>58</v>
      </c>
      <c r="C21" s="5">
        <v>1486</v>
      </c>
      <c r="D21" s="5"/>
      <c r="E21" s="5">
        <v>266745.0726464474</v>
      </c>
      <c r="G21" s="5">
        <v>321937.19655795617</v>
      </c>
      <c r="I21" s="5">
        <v>55192.12391150877</v>
      </c>
      <c r="K21" s="20">
        <v>82015496.13250203</v>
      </c>
      <c r="L21" s="5"/>
      <c r="M21" s="43">
        <v>46214420.47470604</v>
      </c>
      <c r="N21" s="5">
        <f t="shared" si="0"/>
        <v>35801075.657795995</v>
      </c>
      <c r="O21" s="18"/>
      <c r="P21" s="5">
        <v>61894237.29922089</v>
      </c>
      <c r="Q21" s="5"/>
      <c r="R21" s="19">
        <v>20121258.833281144</v>
      </c>
      <c r="S21" s="21">
        <v>0.14106334413189248</v>
      </c>
      <c r="T21" s="21"/>
    </row>
    <row r="22" spans="1:21" ht="12.75">
      <c r="A22" s="16" t="s">
        <v>59</v>
      </c>
      <c r="B22" s="2" t="s">
        <v>60</v>
      </c>
      <c r="C22" s="5">
        <v>1106</v>
      </c>
      <c r="D22" s="5"/>
      <c r="E22" s="5">
        <v>297099.0473659259</v>
      </c>
      <c r="G22" s="5">
        <v>321937.19655795617</v>
      </c>
      <c r="I22" s="5">
        <v>24838.14919203025</v>
      </c>
      <c r="K22" s="20">
        <v>27470993.006385457</v>
      </c>
      <c r="L22" s="5"/>
      <c r="M22" s="43">
        <v>22293344.43150795</v>
      </c>
      <c r="N22" s="5">
        <f t="shared" si="0"/>
        <v>5177648.574877508</v>
      </c>
      <c r="O22" s="18"/>
      <c r="P22" s="5">
        <v>20057257.101826135</v>
      </c>
      <c r="Q22" s="5"/>
      <c r="R22" s="19">
        <v>7413735.904559322</v>
      </c>
      <c r="S22" s="21">
        <v>0.2540354414447239</v>
      </c>
      <c r="T22" s="21"/>
      <c r="U22" s="22"/>
    </row>
    <row r="23" spans="1:20" ht="12.75">
      <c r="A23" s="16" t="s">
        <v>61</v>
      </c>
      <c r="B23" s="2" t="s">
        <v>62</v>
      </c>
      <c r="C23" s="5">
        <v>5955</v>
      </c>
      <c r="D23" s="5"/>
      <c r="E23" s="5">
        <v>338858.3789441359</v>
      </c>
      <c r="G23" s="5">
        <v>321937.19655795617</v>
      </c>
      <c r="I23" s="5">
        <v>-16921.182386179746</v>
      </c>
      <c r="K23" s="20">
        <v>0</v>
      </c>
      <c r="L23" s="5"/>
      <c r="M23" s="42">
        <v>0</v>
      </c>
      <c r="N23" s="5">
        <f t="shared" si="0"/>
        <v>0</v>
      </c>
      <c r="O23" s="18"/>
      <c r="P23" s="5">
        <v>0</v>
      </c>
      <c r="Q23" s="5"/>
      <c r="R23" s="19">
        <v>0</v>
      </c>
      <c r="S23" s="21"/>
      <c r="T23" s="21"/>
    </row>
    <row r="24" spans="1:20" ht="12.75">
      <c r="A24" s="16" t="s">
        <v>63</v>
      </c>
      <c r="B24" s="2" t="s">
        <v>64</v>
      </c>
      <c r="C24" s="5">
        <v>56</v>
      </c>
      <c r="D24" s="5"/>
      <c r="E24" s="5">
        <v>915895.6556957047</v>
      </c>
      <c r="G24" s="5">
        <v>286652.6823255427</v>
      </c>
      <c r="I24" s="5">
        <v>-629242.9733701621</v>
      </c>
      <c r="K24" s="20">
        <v>0</v>
      </c>
      <c r="L24" s="5"/>
      <c r="M24" s="42">
        <v>0</v>
      </c>
      <c r="N24" s="5">
        <f t="shared" si="0"/>
        <v>0</v>
      </c>
      <c r="O24" s="18"/>
      <c r="P24" s="5">
        <v>0</v>
      </c>
      <c r="Q24" s="5"/>
      <c r="R24" s="19">
        <v>0</v>
      </c>
      <c r="S24" s="21"/>
      <c r="T24" s="21"/>
    </row>
    <row r="25" spans="1:20" ht="12.75">
      <c r="A25" s="16" t="s">
        <v>65</v>
      </c>
      <c r="B25" s="2" t="s">
        <v>66</v>
      </c>
      <c r="C25" s="5">
        <v>616</v>
      </c>
      <c r="D25" s="5"/>
      <c r="E25" s="5">
        <v>545878.2149585331</v>
      </c>
      <c r="G25" s="5">
        <v>321937.19655795617</v>
      </c>
      <c r="I25" s="5">
        <v>-223941.0184005769</v>
      </c>
      <c r="K25" s="20">
        <v>0</v>
      </c>
      <c r="L25" s="5"/>
      <c r="M25" s="42">
        <v>0</v>
      </c>
      <c r="N25" s="5">
        <f t="shared" si="0"/>
        <v>0</v>
      </c>
      <c r="O25" s="18"/>
      <c r="P25" s="5">
        <v>0</v>
      </c>
      <c r="Q25" s="5"/>
      <c r="R25" s="19">
        <v>0</v>
      </c>
      <c r="S25" s="21"/>
      <c r="T25" s="21"/>
    </row>
    <row r="26" spans="1:20" ht="12.75">
      <c r="A26" s="16" t="s">
        <v>67</v>
      </c>
      <c r="B26" s="2" t="s">
        <v>68</v>
      </c>
      <c r="C26" s="5">
        <v>3713</v>
      </c>
      <c r="D26" s="5"/>
      <c r="E26" s="5">
        <v>323574.5854296173</v>
      </c>
      <c r="G26" s="5">
        <v>321937.19655795617</v>
      </c>
      <c r="I26" s="5">
        <v>-1637.3888716611546</v>
      </c>
      <c r="K26" s="20">
        <v>0</v>
      </c>
      <c r="L26" s="5"/>
      <c r="M26" s="43">
        <v>13497576.112760935</v>
      </c>
      <c r="N26" s="5">
        <f t="shared" si="0"/>
        <v>-13497576.112760935</v>
      </c>
      <c r="O26" s="18"/>
      <c r="P26" s="5">
        <v>0</v>
      </c>
      <c r="Q26" s="5"/>
      <c r="R26" s="19">
        <v>0</v>
      </c>
      <c r="S26" s="21">
        <v>0.42201603044336955</v>
      </c>
      <c r="T26" s="21"/>
    </row>
    <row r="27" spans="1:20" ht="12.75">
      <c r="A27" s="16" t="s">
        <v>69</v>
      </c>
      <c r="B27" s="2" t="s">
        <v>70</v>
      </c>
      <c r="C27" s="5">
        <v>954</v>
      </c>
      <c r="D27" s="5"/>
      <c r="E27" s="5">
        <v>302638.38979743625</v>
      </c>
      <c r="G27" s="5">
        <v>321937.19655795617</v>
      </c>
      <c r="I27" s="5">
        <v>19298.806760519918</v>
      </c>
      <c r="K27" s="20">
        <v>18411061.649536002</v>
      </c>
      <c r="L27" s="5"/>
      <c r="M27" s="43">
        <v>30140341.401149265</v>
      </c>
      <c r="N27" s="5">
        <f t="shared" si="0"/>
        <v>-11729279.751613263</v>
      </c>
      <c r="O27" s="18"/>
      <c r="P27" s="5">
        <v>13798744.758209193</v>
      </c>
      <c r="Q27" s="5"/>
      <c r="R27" s="19">
        <v>4612316.891326809</v>
      </c>
      <c r="S27" s="21">
        <v>0.23638639114940996</v>
      </c>
      <c r="T27" s="21"/>
    </row>
    <row r="28" spans="1:20" ht="12.75">
      <c r="A28" s="16" t="s">
        <v>71</v>
      </c>
      <c r="B28" s="2" t="s">
        <v>72</v>
      </c>
      <c r="C28" s="5">
        <v>58</v>
      </c>
      <c r="D28" s="5"/>
      <c r="E28" s="5">
        <v>266923.3078901876</v>
      </c>
      <c r="G28" s="5">
        <v>286652.6823255427</v>
      </c>
      <c r="I28" s="5">
        <v>19729.374435355072</v>
      </c>
      <c r="K28" s="20">
        <v>1144303.7172505942</v>
      </c>
      <c r="L28" s="5"/>
      <c r="M28" s="43">
        <v>64893.51267269769</v>
      </c>
      <c r="N28" s="5">
        <f t="shared" si="0"/>
        <v>1079410.2045778965</v>
      </c>
      <c r="O28" s="18"/>
      <c r="P28" s="5">
        <v>797561.2381217624</v>
      </c>
      <c r="Q28" s="5"/>
      <c r="R28" s="19">
        <v>346742.47912883176</v>
      </c>
      <c r="S28" s="21"/>
      <c r="T28" s="21"/>
    </row>
    <row r="29" spans="1:20" ht="12.75">
      <c r="A29" s="16" t="s">
        <v>73</v>
      </c>
      <c r="B29" s="2" t="s">
        <v>74</v>
      </c>
      <c r="C29" s="5">
        <v>1149</v>
      </c>
      <c r="D29" s="5"/>
      <c r="E29" s="5">
        <v>311084.73432950705</v>
      </c>
      <c r="G29" s="5">
        <v>321937.19655795617</v>
      </c>
      <c r="I29" s="5">
        <v>10852.46222844912</v>
      </c>
      <c r="K29" s="20">
        <v>12469479.100488039</v>
      </c>
      <c r="L29" s="5"/>
      <c r="M29" s="43">
        <v>10006225.492984414</v>
      </c>
      <c r="N29" s="5">
        <f t="shared" si="0"/>
        <v>2463253.6075036246</v>
      </c>
      <c r="O29" s="18"/>
      <c r="P29" s="5">
        <v>8455737.876225129</v>
      </c>
      <c r="Q29" s="5"/>
      <c r="R29" s="19">
        <v>4013741.22426291</v>
      </c>
      <c r="S29" s="21">
        <v>0.26904848534628845</v>
      </c>
      <c r="T29" s="21"/>
    </row>
    <row r="30" spans="1:20" ht="12.75">
      <c r="A30" s="16" t="s">
        <v>75</v>
      </c>
      <c r="B30" s="2" t="s">
        <v>76</v>
      </c>
      <c r="C30" s="5">
        <v>140</v>
      </c>
      <c r="D30" s="5"/>
      <c r="E30" s="5">
        <v>290229.4743589214</v>
      </c>
      <c r="G30" s="5">
        <v>286652.6823255427</v>
      </c>
      <c r="I30" s="5">
        <v>-3576.7920333787333</v>
      </c>
      <c r="K30" s="20">
        <v>0</v>
      </c>
      <c r="L30" s="5"/>
      <c r="M30" s="43">
        <v>0</v>
      </c>
      <c r="N30" s="5">
        <f t="shared" si="0"/>
        <v>0</v>
      </c>
      <c r="O30" s="18"/>
      <c r="P30" s="5">
        <v>0</v>
      </c>
      <c r="Q30" s="5"/>
      <c r="R30" s="19">
        <v>0</v>
      </c>
      <c r="S30" s="21">
        <v>0.31101216706014556</v>
      </c>
      <c r="T30" s="21"/>
    </row>
    <row r="31" spans="1:20" ht="12.75">
      <c r="A31" s="16" t="s">
        <v>77</v>
      </c>
      <c r="B31" s="2" t="s">
        <v>78</v>
      </c>
      <c r="C31" s="5">
        <v>1702</v>
      </c>
      <c r="D31" s="5"/>
      <c r="E31" s="5">
        <v>325735.20555871347</v>
      </c>
      <c r="G31" s="5">
        <v>321937.19655795617</v>
      </c>
      <c r="I31" s="5">
        <v>-3798.0090007573017</v>
      </c>
      <c r="K31" s="20">
        <v>0</v>
      </c>
      <c r="L31" s="5"/>
      <c r="M31" s="43">
        <v>12531343.937380401</v>
      </c>
      <c r="N31" s="5">
        <f t="shared" si="0"/>
        <v>-12531343.937380401</v>
      </c>
      <c r="O31" s="18"/>
      <c r="P31" s="5">
        <v>0</v>
      </c>
      <c r="Q31" s="5"/>
      <c r="R31" s="19">
        <v>0</v>
      </c>
      <c r="S31" s="21">
        <v>0.255151095384609</v>
      </c>
      <c r="T31" s="21"/>
    </row>
    <row r="32" spans="1:20" ht="12.75">
      <c r="A32" s="16" t="s">
        <v>79</v>
      </c>
      <c r="B32" s="2" t="s">
        <v>80</v>
      </c>
      <c r="C32" s="5">
        <v>682</v>
      </c>
      <c r="D32" s="5"/>
      <c r="E32" s="5">
        <v>291310.23705333157</v>
      </c>
      <c r="G32" s="5">
        <v>321937.19655795617</v>
      </c>
      <c r="I32" s="5">
        <v>30626.959504624596</v>
      </c>
      <c r="K32" s="20">
        <v>20887586.382153973</v>
      </c>
      <c r="L32" s="5"/>
      <c r="M32" s="43">
        <v>516903.31951311755</v>
      </c>
      <c r="N32" s="5">
        <f t="shared" si="0"/>
        <v>20370683.062640857</v>
      </c>
      <c r="O32" s="18"/>
      <c r="P32" s="5">
        <v>15175966.282032125</v>
      </c>
      <c r="Q32" s="5"/>
      <c r="R32" s="19">
        <v>5711620.100121848</v>
      </c>
      <c r="S32" s="21">
        <v>0.23528295844050628</v>
      </c>
      <c r="T32" s="21"/>
    </row>
    <row r="33" spans="1:20" ht="12.75">
      <c r="A33" s="16" t="s">
        <v>81</v>
      </c>
      <c r="B33" s="2" t="s">
        <v>82</v>
      </c>
      <c r="C33" s="5">
        <v>905</v>
      </c>
      <c r="D33" s="5"/>
      <c r="E33" s="5">
        <v>312171.7938566872</v>
      </c>
      <c r="G33" s="5">
        <v>321937.19655795617</v>
      </c>
      <c r="I33" s="5">
        <v>9765.402701268962</v>
      </c>
      <c r="K33" s="20">
        <v>8837689.444648411</v>
      </c>
      <c r="L33" s="5"/>
      <c r="M33" s="43">
        <v>12216593.049137287</v>
      </c>
      <c r="N33" s="5">
        <f t="shared" si="0"/>
        <v>-3378903.6044888757</v>
      </c>
      <c r="O33" s="18"/>
      <c r="P33" s="5">
        <v>7353037.115349673</v>
      </c>
      <c r="Q33" s="5"/>
      <c r="R33" s="19">
        <v>1484652.3292987384</v>
      </c>
      <c r="S33" s="21">
        <v>0.2027846643750031</v>
      </c>
      <c r="T33" s="21"/>
    </row>
    <row r="34" spans="1:20" ht="12.75">
      <c r="A34" s="16" t="s">
        <v>83</v>
      </c>
      <c r="B34" s="2" t="s">
        <v>84</v>
      </c>
      <c r="C34" s="5">
        <v>4098</v>
      </c>
      <c r="D34" s="5"/>
      <c r="E34" s="5">
        <v>322184.3519431603</v>
      </c>
      <c r="G34" s="5">
        <v>321937.19655795617</v>
      </c>
      <c r="I34" s="5">
        <v>-247.1553852041252</v>
      </c>
      <c r="K34" s="20">
        <v>0</v>
      </c>
      <c r="L34" s="5"/>
      <c r="M34" s="43">
        <v>2741389.1354300147</v>
      </c>
      <c r="N34" s="5">
        <f t="shared" si="0"/>
        <v>-2741389.1354300147</v>
      </c>
      <c r="O34" s="18"/>
      <c r="P34" s="5">
        <v>1500033.368660564</v>
      </c>
      <c r="Q34" s="5"/>
      <c r="R34" s="19">
        <v>-1500033.368660564</v>
      </c>
      <c r="S34" s="21">
        <v>-0.059698303095812255</v>
      </c>
      <c r="T34" s="21"/>
    </row>
    <row r="35" spans="1:21" s="4" customFormat="1" ht="12.75">
      <c r="A35" s="16" t="s">
        <v>85</v>
      </c>
      <c r="B35" s="2" t="s">
        <v>86</v>
      </c>
      <c r="C35" s="5">
        <v>251</v>
      </c>
      <c r="D35" s="23"/>
      <c r="E35" s="5">
        <v>289548.53716263257</v>
      </c>
      <c r="G35" s="5">
        <v>286652.6823255427</v>
      </c>
      <c r="H35" s="5"/>
      <c r="I35" s="5">
        <v>-2895.8548370898934</v>
      </c>
      <c r="K35" s="20">
        <v>0</v>
      </c>
      <c r="L35" s="23"/>
      <c r="M35" s="44">
        <v>0</v>
      </c>
      <c r="N35" s="5">
        <f t="shared" si="0"/>
        <v>0</v>
      </c>
      <c r="O35" s="24"/>
      <c r="P35" s="5">
        <v>0</v>
      </c>
      <c r="Q35" s="5"/>
      <c r="R35" s="19">
        <v>0</v>
      </c>
      <c r="S35" s="21">
        <v>0.17413005812275606</v>
      </c>
      <c r="T35" s="21"/>
      <c r="U35" s="5"/>
    </row>
    <row r="36" spans="1:20" ht="12.75">
      <c r="A36" s="16" t="s">
        <v>87</v>
      </c>
      <c r="B36" s="2" t="s">
        <v>88</v>
      </c>
      <c r="C36" s="5">
        <v>292</v>
      </c>
      <c r="D36" s="5"/>
      <c r="E36" s="5">
        <v>277904.61835554254</v>
      </c>
      <c r="G36" s="5">
        <v>321937.19655795617</v>
      </c>
      <c r="H36" s="41" t="s">
        <v>29</v>
      </c>
      <c r="I36" s="5">
        <v>44032.57820241363</v>
      </c>
      <c r="K36" s="20">
        <v>12857512.835104778</v>
      </c>
      <c r="L36" s="5"/>
      <c r="M36" s="44">
        <v>11134642.915633598</v>
      </c>
      <c r="N36" s="5">
        <f t="shared" si="0"/>
        <v>1722869.91947118</v>
      </c>
      <c r="O36" s="18"/>
      <c r="P36" s="5">
        <v>10167891.712140126</v>
      </c>
      <c r="Q36" s="5"/>
      <c r="R36" s="19">
        <v>2689621.1229646523</v>
      </c>
      <c r="S36" s="21"/>
      <c r="T36" s="21"/>
    </row>
    <row r="37" spans="1:20" ht="12.75">
      <c r="A37" s="16" t="s">
        <v>89</v>
      </c>
      <c r="B37" s="2" t="s">
        <v>90</v>
      </c>
      <c r="C37" s="5">
        <v>937</v>
      </c>
      <c r="D37" s="5"/>
      <c r="E37" s="5">
        <v>323013.7133709471</v>
      </c>
      <c r="G37" s="5">
        <v>321937.19655795617</v>
      </c>
      <c r="I37" s="5">
        <v>-1076.5168129909434</v>
      </c>
      <c r="K37" s="20">
        <v>0</v>
      </c>
      <c r="L37" s="5"/>
      <c r="M37" s="44">
        <v>1521675.8034212037</v>
      </c>
      <c r="N37" s="5">
        <f t="shared" si="0"/>
        <v>-1521675.8034212037</v>
      </c>
      <c r="O37" s="18"/>
      <c r="P37" s="5">
        <v>0</v>
      </c>
      <c r="Q37" s="5"/>
      <c r="R37" s="19">
        <v>0</v>
      </c>
      <c r="S37" s="21"/>
      <c r="T37" s="21"/>
    </row>
    <row r="38" spans="1:20" ht="12.75">
      <c r="A38" s="16" t="s">
        <v>91</v>
      </c>
      <c r="B38" s="2" t="s">
        <v>92</v>
      </c>
      <c r="C38" s="5">
        <v>229</v>
      </c>
      <c r="D38" s="5"/>
      <c r="E38" s="5">
        <v>323109.0178982798</v>
      </c>
      <c r="G38" s="5">
        <v>321937.19655795617</v>
      </c>
      <c r="H38" s="41" t="s">
        <v>29</v>
      </c>
      <c r="I38" s="5">
        <v>-1171.8213403236587</v>
      </c>
      <c r="K38" s="20">
        <v>0</v>
      </c>
      <c r="L38" s="5"/>
      <c r="M38" s="44">
        <v>0</v>
      </c>
      <c r="N38" s="5">
        <f t="shared" si="0"/>
        <v>0</v>
      </c>
      <c r="O38" s="18"/>
      <c r="P38" s="5">
        <v>0</v>
      </c>
      <c r="Q38" s="5"/>
      <c r="R38" s="19">
        <v>0</v>
      </c>
      <c r="S38" s="21">
        <v>0.34570638704853995</v>
      </c>
      <c r="T38" s="21"/>
    </row>
    <row r="39" spans="1:20" ht="12.75">
      <c r="A39" s="16" t="s">
        <v>93</v>
      </c>
      <c r="B39" s="2" t="s">
        <v>94</v>
      </c>
      <c r="C39" s="5">
        <v>50</v>
      </c>
      <c r="D39" s="5"/>
      <c r="E39" s="5">
        <v>326926.39433681365</v>
      </c>
      <c r="G39" s="5">
        <v>286652.6823255427</v>
      </c>
      <c r="I39" s="5">
        <v>-40273.71201127098</v>
      </c>
      <c r="K39" s="20">
        <v>0</v>
      </c>
      <c r="L39" s="5"/>
      <c r="M39" s="44">
        <v>0</v>
      </c>
      <c r="N39" s="5">
        <f t="shared" si="0"/>
        <v>0</v>
      </c>
      <c r="O39" s="18"/>
      <c r="P39" s="5">
        <v>0</v>
      </c>
      <c r="Q39" s="5"/>
      <c r="R39" s="19">
        <v>0</v>
      </c>
      <c r="S39" s="21">
        <v>0.22916510695951486</v>
      </c>
      <c r="T39" s="21"/>
    </row>
    <row r="40" spans="1:20" ht="12.75">
      <c r="A40" s="16" t="s">
        <v>95</v>
      </c>
      <c r="B40" s="2" t="s">
        <v>96</v>
      </c>
      <c r="C40" s="5">
        <v>101</v>
      </c>
      <c r="D40" s="5"/>
      <c r="E40" s="5">
        <v>295695.05913075426</v>
      </c>
      <c r="G40" s="5">
        <v>321937.19655795617</v>
      </c>
      <c r="H40" s="41" t="s">
        <v>29</v>
      </c>
      <c r="I40" s="5">
        <v>26242.137427201902</v>
      </c>
      <c r="K40" s="20">
        <v>2650455.880147392</v>
      </c>
      <c r="L40" s="5"/>
      <c r="M40" s="44">
        <v>1667371.514277407</v>
      </c>
      <c r="N40" s="5">
        <f t="shared" si="0"/>
        <v>983084.365869985</v>
      </c>
      <c r="O40" s="18"/>
      <c r="P40" s="5">
        <v>2140167.256617777</v>
      </c>
      <c r="Q40" s="5"/>
      <c r="R40" s="19">
        <v>510288.6235296149</v>
      </c>
      <c r="S40" s="21"/>
      <c r="T40" s="21"/>
    </row>
    <row r="41" spans="1:20" ht="12.75">
      <c r="A41" s="16" t="s">
        <v>97</v>
      </c>
      <c r="B41" s="2" t="s">
        <v>98</v>
      </c>
      <c r="C41" s="5">
        <v>100</v>
      </c>
      <c r="D41" s="5"/>
      <c r="E41" s="5">
        <v>225620.2197577107</v>
      </c>
      <c r="G41" s="5">
        <v>286652.6823255427</v>
      </c>
      <c r="I41" s="5">
        <v>61032.46256783197</v>
      </c>
      <c r="K41" s="20">
        <v>6103246.256783197</v>
      </c>
      <c r="L41" s="5"/>
      <c r="M41" s="44">
        <v>4453738.705398558</v>
      </c>
      <c r="N41" s="5">
        <f t="shared" si="0"/>
        <v>1649507.551384639</v>
      </c>
      <c r="O41" s="18"/>
      <c r="P41" s="5">
        <v>4508150.251715357</v>
      </c>
      <c r="Q41" s="5"/>
      <c r="R41" s="19">
        <v>1595096.0050678393</v>
      </c>
      <c r="S41" s="21"/>
      <c r="T41" s="21"/>
    </row>
    <row r="42" spans="1:20" ht="12.75">
      <c r="A42" s="16" t="s">
        <v>99</v>
      </c>
      <c r="B42" s="2" t="s">
        <v>100</v>
      </c>
      <c r="C42" s="5">
        <v>507</v>
      </c>
      <c r="D42" s="5"/>
      <c r="E42" s="5">
        <v>288463.2313793694</v>
      </c>
      <c r="G42" s="5">
        <v>321937.19655795617</v>
      </c>
      <c r="I42" s="5">
        <v>33473.965178586775</v>
      </c>
      <c r="K42" s="20">
        <v>16971300.345543496</v>
      </c>
      <c r="L42" s="5"/>
      <c r="M42" s="43">
        <v>7700952.351997161</v>
      </c>
      <c r="N42" s="5">
        <f t="shared" si="0"/>
        <v>9270347.993546335</v>
      </c>
      <c r="O42" s="18"/>
      <c r="P42" s="5">
        <v>12440379.909354806</v>
      </c>
      <c r="Q42" s="5"/>
      <c r="R42" s="19">
        <v>4530920.43618869</v>
      </c>
      <c r="S42" s="21"/>
      <c r="T42" s="21"/>
    </row>
    <row r="43" spans="1:20" ht="12.75">
      <c r="A43" s="16" t="s">
        <v>101</v>
      </c>
      <c r="B43" s="2" t="s">
        <v>102</v>
      </c>
      <c r="C43" s="5">
        <v>4078</v>
      </c>
      <c r="D43" s="5"/>
      <c r="E43" s="5">
        <v>313588.5239529382</v>
      </c>
      <c r="G43" s="5">
        <v>321937.19655795617</v>
      </c>
      <c r="I43" s="5">
        <v>8348.672605017957</v>
      </c>
      <c r="K43" s="20">
        <v>34045886.88326323</v>
      </c>
      <c r="L43" s="5"/>
      <c r="M43" s="43">
        <v>47807472.269688144</v>
      </c>
      <c r="N43" s="5">
        <f t="shared" si="0"/>
        <v>-13761585.386424914</v>
      </c>
      <c r="O43" s="18"/>
      <c r="P43" s="5">
        <v>29500885.658742346</v>
      </c>
      <c r="Q43" s="5"/>
      <c r="R43" s="19">
        <v>4545001.224520884</v>
      </c>
      <c r="S43" s="21">
        <v>0.17457171155872508</v>
      </c>
      <c r="T43" s="21"/>
    </row>
    <row r="44" spans="1:20" ht="12.75">
      <c r="A44" s="16" t="s">
        <v>103</v>
      </c>
      <c r="B44" s="2" t="s">
        <v>104</v>
      </c>
      <c r="C44" s="5">
        <v>1167</v>
      </c>
      <c r="D44" s="5"/>
      <c r="E44" s="5">
        <v>285968.51938351267</v>
      </c>
      <c r="G44" s="5">
        <v>321937.19655795617</v>
      </c>
      <c r="I44" s="5">
        <v>35968.677174443495</v>
      </c>
      <c r="K44" s="20">
        <v>41975446.26257556</v>
      </c>
      <c r="L44" s="5"/>
      <c r="M44" s="43">
        <v>30088643.902216494</v>
      </c>
      <c r="N44" s="5">
        <f t="shared" si="0"/>
        <v>11886802.360359065</v>
      </c>
      <c r="O44" s="18"/>
      <c r="P44" s="5">
        <v>31767293.884851344</v>
      </c>
      <c r="Q44" s="5"/>
      <c r="R44" s="19">
        <v>10208152.377724215</v>
      </c>
      <c r="S44" s="21"/>
      <c r="T44" s="21"/>
    </row>
    <row r="45" spans="1:20" ht="12.75">
      <c r="A45" s="16" t="s">
        <v>105</v>
      </c>
      <c r="B45" s="2" t="s">
        <v>106</v>
      </c>
      <c r="C45" s="5">
        <v>892</v>
      </c>
      <c r="D45" s="5"/>
      <c r="E45" s="5">
        <v>320151.5095034889</v>
      </c>
      <c r="G45" s="5">
        <v>321937.19655795617</v>
      </c>
      <c r="I45" s="5">
        <v>1785.687054467271</v>
      </c>
      <c r="K45" s="20">
        <v>1592832.8525848058</v>
      </c>
      <c r="L45" s="5"/>
      <c r="M45" s="43">
        <v>0</v>
      </c>
      <c r="N45" s="5">
        <f t="shared" si="0"/>
        <v>1592832.8525848058</v>
      </c>
      <c r="O45" s="18"/>
      <c r="P45" s="5">
        <v>2359956.378875753</v>
      </c>
      <c r="Q45" s="5"/>
      <c r="R45" s="19">
        <v>-767123.5262909471</v>
      </c>
      <c r="S45" s="21"/>
      <c r="T45" s="21"/>
    </row>
    <row r="46" spans="1:20" ht="12.75">
      <c r="A46" s="16" t="s">
        <v>107</v>
      </c>
      <c r="B46" s="2" t="s">
        <v>108</v>
      </c>
      <c r="C46" s="5">
        <v>534</v>
      </c>
      <c r="D46" s="5"/>
      <c r="E46" s="5">
        <v>330932.70948604745</v>
      </c>
      <c r="G46" s="5">
        <v>321937.19655795617</v>
      </c>
      <c r="I46" s="5">
        <v>-8995.51292809128</v>
      </c>
      <c r="K46" s="20">
        <v>0</v>
      </c>
      <c r="L46" s="5"/>
      <c r="M46" s="44">
        <v>0</v>
      </c>
      <c r="N46" s="5">
        <f t="shared" si="0"/>
        <v>0</v>
      </c>
      <c r="O46" s="18"/>
      <c r="P46" s="5">
        <v>0</v>
      </c>
      <c r="Q46" s="5"/>
      <c r="R46" s="19">
        <v>0</v>
      </c>
      <c r="S46" s="21"/>
      <c r="T46" s="21"/>
    </row>
    <row r="47" spans="1:20" ht="12.75">
      <c r="A47" s="16" t="s">
        <v>109</v>
      </c>
      <c r="B47" s="2" t="s">
        <v>110</v>
      </c>
      <c r="C47" s="5">
        <v>96</v>
      </c>
      <c r="D47" s="5"/>
      <c r="E47" s="5">
        <v>182343.429575904</v>
      </c>
      <c r="G47" s="5">
        <v>286652.6823255427</v>
      </c>
      <c r="I47" s="5">
        <v>104309.25274963866</v>
      </c>
      <c r="K47" s="20">
        <v>10013688.263965312</v>
      </c>
      <c r="L47" s="5"/>
      <c r="M47" s="44">
        <v>8510459.077066671</v>
      </c>
      <c r="N47" s="5">
        <f t="shared" si="0"/>
        <v>1503229.1868986413</v>
      </c>
      <c r="O47" s="18"/>
      <c r="P47" s="5">
        <v>7767978.846727719</v>
      </c>
      <c r="Q47" s="5"/>
      <c r="R47" s="19">
        <v>2245709.417237594</v>
      </c>
      <c r="S47" s="21">
        <v>0.23231740436814885</v>
      </c>
      <c r="T47" s="21"/>
    </row>
    <row r="48" spans="1:20" ht="12.75">
      <c r="A48" s="16" t="s">
        <v>111</v>
      </c>
      <c r="B48" s="2" t="s">
        <v>112</v>
      </c>
      <c r="C48" s="5">
        <v>463</v>
      </c>
      <c r="D48" s="5"/>
      <c r="E48" s="5">
        <v>330396.9958131003</v>
      </c>
      <c r="G48" s="5">
        <v>321937.19655795617</v>
      </c>
      <c r="I48" s="5">
        <v>-8459.799255144142</v>
      </c>
      <c r="K48" s="20">
        <v>0</v>
      </c>
      <c r="L48" s="5"/>
      <c r="M48" s="43">
        <v>9479766.781376593</v>
      </c>
      <c r="N48" s="5">
        <f t="shared" si="0"/>
        <v>-9479766.781376593</v>
      </c>
      <c r="O48" s="18"/>
      <c r="P48" s="5">
        <v>0</v>
      </c>
      <c r="Q48" s="5"/>
      <c r="R48" s="19">
        <v>0</v>
      </c>
      <c r="S48" s="21">
        <v>0.018621627816612918</v>
      </c>
      <c r="T48" s="21"/>
    </row>
    <row r="49" spans="1:20" ht="12.75">
      <c r="A49" s="16" t="s">
        <v>113</v>
      </c>
      <c r="B49" s="2" t="s">
        <v>114</v>
      </c>
      <c r="C49" s="5">
        <v>222</v>
      </c>
      <c r="D49" s="5"/>
      <c r="E49" s="5">
        <v>223813.14692101997</v>
      </c>
      <c r="G49" s="5">
        <v>286652.6823255427</v>
      </c>
      <c r="I49" s="5">
        <v>62839.5354045227</v>
      </c>
      <c r="K49" s="20">
        <v>13950376.85980404</v>
      </c>
      <c r="L49" s="5"/>
      <c r="M49" s="43">
        <v>8534490.58518988</v>
      </c>
      <c r="N49" s="5">
        <f t="shared" si="0"/>
        <v>5415886.274614159</v>
      </c>
      <c r="O49" s="18"/>
      <c r="P49" s="5">
        <v>10794468.300898757</v>
      </c>
      <c r="Q49" s="5"/>
      <c r="R49" s="19">
        <v>3155908.558905283</v>
      </c>
      <c r="S49" s="21">
        <v>0.16174200301294683</v>
      </c>
      <c r="T49" s="21"/>
    </row>
    <row r="50" spans="1:20" ht="12.75">
      <c r="A50" s="16" t="s">
        <v>115</v>
      </c>
      <c r="B50" s="2" t="s">
        <v>116</v>
      </c>
      <c r="C50" s="5">
        <v>16822</v>
      </c>
      <c r="D50" s="5"/>
      <c r="E50" s="5">
        <v>320976.2645038456</v>
      </c>
      <c r="G50" s="5">
        <v>336142.824778406</v>
      </c>
      <c r="I50" s="5">
        <v>15166.560274560412</v>
      </c>
      <c r="K50" s="20">
        <v>255131876.93865526</v>
      </c>
      <c r="L50" s="5"/>
      <c r="M50" s="43">
        <v>213929742.04343355</v>
      </c>
      <c r="N50" s="5">
        <f aca="true" t="shared" si="1" ref="N50:N74">K50-M50</f>
        <v>41202134.89522171</v>
      </c>
      <c r="O50" s="18"/>
      <c r="P50" s="5">
        <v>198306206.60441738</v>
      </c>
      <c r="Q50" s="5"/>
      <c r="R50" s="19">
        <v>56825670.33423787</v>
      </c>
      <c r="S50" s="21">
        <v>0.28137416624433365</v>
      </c>
      <c r="T50" s="21"/>
    </row>
    <row r="51" spans="1:20" ht="12.75">
      <c r="A51" s="16" t="s">
        <v>117</v>
      </c>
      <c r="B51" s="2" t="s">
        <v>118</v>
      </c>
      <c r="C51" s="5">
        <v>3023</v>
      </c>
      <c r="D51" s="5"/>
      <c r="E51" s="5">
        <v>309251.00234312424</v>
      </c>
      <c r="G51" s="5">
        <v>321937.19655795617</v>
      </c>
      <c r="I51" s="5">
        <v>12686.194214831921</v>
      </c>
      <c r="K51" s="20">
        <v>38350365.111436896</v>
      </c>
      <c r="L51" s="5"/>
      <c r="M51" s="43">
        <v>31110576.5576777</v>
      </c>
      <c r="N51" s="5">
        <f t="shared" si="1"/>
        <v>7239788.553759195</v>
      </c>
      <c r="O51" s="18"/>
      <c r="P51" s="5">
        <v>29358715.465467393</v>
      </c>
      <c r="Q51" s="5"/>
      <c r="R51" s="19">
        <v>8991649.645969503</v>
      </c>
      <c r="S51" s="21"/>
      <c r="T51" s="21"/>
    </row>
    <row r="52" spans="1:20" ht="12.75">
      <c r="A52" s="16" t="s">
        <v>119</v>
      </c>
      <c r="B52" s="2" t="s">
        <v>120</v>
      </c>
      <c r="C52" s="5">
        <v>2261</v>
      </c>
      <c r="D52" s="5"/>
      <c r="E52" s="5">
        <v>327035.9983147774</v>
      </c>
      <c r="G52" s="5">
        <v>321937.19655795617</v>
      </c>
      <c r="I52" s="5">
        <v>-5098.8017568212235</v>
      </c>
      <c r="K52" s="20">
        <v>0</v>
      </c>
      <c r="L52" s="5"/>
      <c r="M52" s="43">
        <v>0</v>
      </c>
      <c r="N52" s="5">
        <f t="shared" si="1"/>
        <v>0</v>
      </c>
      <c r="O52" s="18"/>
      <c r="P52" s="5">
        <v>0</v>
      </c>
      <c r="Q52" s="5"/>
      <c r="R52" s="19">
        <v>0</v>
      </c>
      <c r="S52" s="21">
        <v>0.2025168423139727</v>
      </c>
      <c r="T52" s="21"/>
    </row>
    <row r="53" spans="1:20" ht="12.75">
      <c r="A53" s="16" t="s">
        <v>121</v>
      </c>
      <c r="B53" s="2" t="s">
        <v>122</v>
      </c>
      <c r="C53" s="5">
        <v>1966</v>
      </c>
      <c r="D53" s="5"/>
      <c r="E53" s="5">
        <v>281303.3632888827</v>
      </c>
      <c r="G53" s="5">
        <v>321937.19655795617</v>
      </c>
      <c r="I53" s="5">
        <v>40633.83326907345</v>
      </c>
      <c r="K53" s="20">
        <v>79886116.20699841</v>
      </c>
      <c r="L53" s="5"/>
      <c r="M53" s="43">
        <v>49731826.16795097</v>
      </c>
      <c r="N53" s="5">
        <f t="shared" si="1"/>
        <v>30154290.039047435</v>
      </c>
      <c r="O53" s="18"/>
      <c r="P53" s="5">
        <v>61087504.096359</v>
      </c>
      <c r="Q53" s="5"/>
      <c r="R53" s="19">
        <v>18798612.11063941</v>
      </c>
      <c r="S53" s="21">
        <v>0.19742725722167664</v>
      </c>
      <c r="T53" s="21"/>
    </row>
    <row r="54" spans="1:20" ht="12.75">
      <c r="A54" s="16" t="s">
        <v>123</v>
      </c>
      <c r="B54" s="2" t="s">
        <v>124</v>
      </c>
      <c r="C54" s="5">
        <v>99</v>
      </c>
      <c r="D54" s="5"/>
      <c r="E54" s="5">
        <v>356121.56087602396</v>
      </c>
      <c r="G54" s="5">
        <v>321937.19655795617</v>
      </c>
      <c r="H54" s="41" t="s">
        <v>29</v>
      </c>
      <c r="I54" s="5">
        <v>-34184.36431806779</v>
      </c>
      <c r="K54" s="20">
        <v>0</v>
      </c>
      <c r="L54" s="5"/>
      <c r="M54" s="42">
        <v>0</v>
      </c>
      <c r="N54" s="5">
        <f t="shared" si="1"/>
        <v>0</v>
      </c>
      <c r="O54" s="18"/>
      <c r="P54" s="5">
        <v>0</v>
      </c>
      <c r="Q54" s="5"/>
      <c r="R54" s="19">
        <v>0</v>
      </c>
      <c r="S54" s="21">
        <v>0.22195042261013587</v>
      </c>
      <c r="T54" s="21"/>
    </row>
    <row r="55" spans="1:20" ht="12.75">
      <c r="A55" s="16" t="s">
        <v>125</v>
      </c>
      <c r="B55" s="2" t="s">
        <v>126</v>
      </c>
      <c r="C55" s="5">
        <v>176</v>
      </c>
      <c r="D55" s="5"/>
      <c r="E55" s="5">
        <v>280974.2153951861</v>
      </c>
      <c r="G55" s="5">
        <v>286652.6823255427</v>
      </c>
      <c r="I55" s="5">
        <v>5678.466930356575</v>
      </c>
      <c r="K55" s="20">
        <v>999410.1797427572</v>
      </c>
      <c r="L55" s="5"/>
      <c r="M55" s="42">
        <v>0</v>
      </c>
      <c r="N55" s="5">
        <f t="shared" si="1"/>
        <v>999410.1797427572</v>
      </c>
      <c r="O55" s="18"/>
      <c r="P55" s="5">
        <v>251911.16895849234</v>
      </c>
      <c r="Q55" s="5"/>
      <c r="R55" s="19">
        <v>747499.0107842649</v>
      </c>
      <c r="S55" s="21">
        <v>0.14845738823321453</v>
      </c>
      <c r="T55" s="21"/>
    </row>
    <row r="56" spans="1:20" ht="12.75">
      <c r="A56" s="16" t="s">
        <v>127</v>
      </c>
      <c r="B56" s="2" t="s">
        <v>128</v>
      </c>
      <c r="C56" s="5">
        <v>998</v>
      </c>
      <c r="D56" s="5"/>
      <c r="E56" s="5">
        <v>269168.9261923578</v>
      </c>
      <c r="G56" s="5">
        <v>321937.19655795617</v>
      </c>
      <c r="I56" s="5">
        <v>52768.27036559838</v>
      </c>
      <c r="K56" s="20">
        <v>52662733.82486718</v>
      </c>
      <c r="L56" s="5"/>
      <c r="M56" s="43">
        <v>45929338.169427164</v>
      </c>
      <c r="N56" s="5">
        <f t="shared" si="1"/>
        <v>6733395.655440018</v>
      </c>
      <c r="O56" s="18"/>
      <c r="P56" s="5">
        <v>38535090.41478748</v>
      </c>
      <c r="Q56" s="5"/>
      <c r="R56" s="19">
        <v>14127643.410079703</v>
      </c>
      <c r="S56" s="21">
        <v>0.24380270735356335</v>
      </c>
      <c r="T56" s="21"/>
    </row>
    <row r="57" spans="1:20" ht="12.75">
      <c r="A57" s="16" t="s">
        <v>129</v>
      </c>
      <c r="B57" s="2" t="s">
        <v>130</v>
      </c>
      <c r="C57" s="5">
        <v>411</v>
      </c>
      <c r="D57" s="5"/>
      <c r="E57" s="5">
        <v>292531.9875443672</v>
      </c>
      <c r="G57" s="5">
        <v>321937.19655795617</v>
      </c>
      <c r="I57" s="5">
        <v>29405.20901358896</v>
      </c>
      <c r="K57" s="20">
        <v>12085540.904585062</v>
      </c>
      <c r="L57" s="5"/>
      <c r="M57" s="43">
        <v>9044844.802218853</v>
      </c>
      <c r="N57" s="5">
        <f t="shared" si="1"/>
        <v>3040696.102366209</v>
      </c>
      <c r="O57" s="18"/>
      <c r="P57" s="5">
        <v>8737059.592055632</v>
      </c>
      <c r="Q57" s="5"/>
      <c r="R57" s="19">
        <v>3348481.31252943</v>
      </c>
      <c r="S57" s="21"/>
      <c r="T57" s="21"/>
    </row>
    <row r="58" spans="1:20" ht="12.75">
      <c r="A58" s="16" t="s">
        <v>131</v>
      </c>
      <c r="B58" s="2" t="s">
        <v>132</v>
      </c>
      <c r="C58" s="5">
        <v>381</v>
      </c>
      <c r="D58" s="5"/>
      <c r="E58" s="5">
        <v>286340.0731036684</v>
      </c>
      <c r="G58" s="5">
        <v>321937.19655795617</v>
      </c>
      <c r="I58" s="5">
        <v>35597.123454287765</v>
      </c>
      <c r="K58" s="20">
        <v>13562504.036083639</v>
      </c>
      <c r="L58" s="5"/>
      <c r="M58" s="43">
        <v>13085059.998271542</v>
      </c>
      <c r="N58" s="5">
        <f t="shared" si="1"/>
        <v>477444.037812097</v>
      </c>
      <c r="O58" s="18"/>
      <c r="P58" s="5">
        <v>10167096.554534882</v>
      </c>
      <c r="Q58" s="5"/>
      <c r="R58" s="19">
        <v>3395407.4815487564</v>
      </c>
      <c r="S58" s="21"/>
      <c r="T58" s="21"/>
    </row>
    <row r="59" spans="1:20" ht="12.75">
      <c r="A59" s="16" t="s">
        <v>133</v>
      </c>
      <c r="B59" s="2" t="s">
        <v>134</v>
      </c>
      <c r="C59" s="5">
        <v>368</v>
      </c>
      <c r="D59" s="5"/>
      <c r="E59" s="5">
        <v>296221.9118885957</v>
      </c>
      <c r="G59" s="5">
        <v>321937.19655795617</v>
      </c>
      <c r="I59" s="5">
        <v>25715.284669360437</v>
      </c>
      <c r="K59" s="20">
        <v>9463224.758324642</v>
      </c>
      <c r="L59" s="5"/>
      <c r="M59" s="43">
        <v>5479940.43461524</v>
      </c>
      <c r="N59" s="5">
        <f t="shared" si="1"/>
        <v>3983284.3237094013</v>
      </c>
      <c r="O59" s="18"/>
      <c r="P59" s="5">
        <v>7462034.6268976405</v>
      </c>
      <c r="Q59" s="5"/>
      <c r="R59" s="19">
        <v>2001190.1314270012</v>
      </c>
      <c r="S59" s="21">
        <v>0.2969016938382838</v>
      </c>
      <c r="T59" s="21"/>
    </row>
    <row r="60" spans="1:20" ht="12.75">
      <c r="A60" s="16" t="s">
        <v>135</v>
      </c>
      <c r="B60" s="2" t="s">
        <v>136</v>
      </c>
      <c r="C60" s="5">
        <v>410</v>
      </c>
      <c r="D60" s="5"/>
      <c r="E60" s="5">
        <v>348096.50992320536</v>
      </c>
      <c r="G60" s="5">
        <v>321937.19655795617</v>
      </c>
      <c r="I60" s="5">
        <v>-26159.313365249196</v>
      </c>
      <c r="K60" s="20">
        <v>0</v>
      </c>
      <c r="L60" s="5"/>
      <c r="M60" s="43">
        <v>0</v>
      </c>
      <c r="N60" s="5">
        <f t="shared" si="1"/>
        <v>0</v>
      </c>
      <c r="O60" s="18"/>
      <c r="P60" s="5">
        <v>0</v>
      </c>
      <c r="Q60" s="5"/>
      <c r="R60" s="19">
        <v>0</v>
      </c>
      <c r="S60" s="21"/>
      <c r="T60" s="21"/>
    </row>
    <row r="61" spans="1:20" ht="12.75">
      <c r="A61" s="16" t="s">
        <v>137</v>
      </c>
      <c r="B61" s="2" t="s">
        <v>138</v>
      </c>
      <c r="C61" s="5">
        <v>257</v>
      </c>
      <c r="D61" s="5"/>
      <c r="E61" s="5">
        <v>322036.2444064704</v>
      </c>
      <c r="G61" s="5">
        <v>286652.6823255427</v>
      </c>
      <c r="I61" s="5">
        <v>-35383.56208092772</v>
      </c>
      <c r="K61" s="20">
        <v>0</v>
      </c>
      <c r="L61" s="5"/>
      <c r="M61" s="43">
        <v>0</v>
      </c>
      <c r="N61" s="5">
        <f t="shared" si="1"/>
        <v>0</v>
      </c>
      <c r="O61" s="18"/>
      <c r="P61" s="5">
        <v>0</v>
      </c>
      <c r="Q61" s="5"/>
      <c r="R61" s="19">
        <v>0</v>
      </c>
      <c r="S61" s="21">
        <v>0.028678811110228963</v>
      </c>
      <c r="T61" s="21"/>
    </row>
    <row r="62" spans="1:20" ht="12.75">
      <c r="A62" s="16" t="s">
        <v>139</v>
      </c>
      <c r="B62" s="2" t="s">
        <v>140</v>
      </c>
      <c r="C62" s="5">
        <v>60</v>
      </c>
      <c r="D62" s="5"/>
      <c r="E62" s="5">
        <v>240670.2371052608</v>
      </c>
      <c r="G62" s="5">
        <v>286652.6823255427</v>
      </c>
      <c r="I62" s="5">
        <v>45982.445220281865</v>
      </c>
      <c r="K62" s="20">
        <v>2758946.713216912</v>
      </c>
      <c r="L62" s="5"/>
      <c r="M62" s="43">
        <v>905260.3316346837</v>
      </c>
      <c r="N62" s="5">
        <f t="shared" si="1"/>
        <v>1853686.3815822285</v>
      </c>
      <c r="O62" s="18"/>
      <c r="P62" s="5">
        <v>2094184.836714926</v>
      </c>
      <c r="Q62" s="5"/>
      <c r="R62" s="19">
        <v>664761.8765019861</v>
      </c>
      <c r="S62" s="21">
        <v>0.18833016211254483</v>
      </c>
      <c r="T62" s="21"/>
    </row>
    <row r="63" spans="1:20" ht="12.75">
      <c r="A63" s="16" t="s">
        <v>141</v>
      </c>
      <c r="B63" s="2" t="s">
        <v>142</v>
      </c>
      <c r="C63" s="5">
        <v>699</v>
      </c>
      <c r="D63" s="5"/>
      <c r="E63" s="5">
        <v>266034.150164105</v>
      </c>
      <c r="G63" s="5">
        <v>321937.19655795617</v>
      </c>
      <c r="I63" s="5">
        <v>55903.04639385117</v>
      </c>
      <c r="K63" s="20">
        <v>39076229.42930197</v>
      </c>
      <c r="L63" s="5"/>
      <c r="M63" s="43">
        <v>31805004.145944882</v>
      </c>
      <c r="N63" s="5">
        <f t="shared" si="1"/>
        <v>7271225.2833570875</v>
      </c>
      <c r="O63" s="18"/>
      <c r="P63" s="5">
        <v>28849790.19910934</v>
      </c>
      <c r="Q63" s="5"/>
      <c r="R63" s="19">
        <v>10226439.230192631</v>
      </c>
      <c r="S63" s="21">
        <v>0.2021479635618233</v>
      </c>
      <c r="T63" s="21"/>
    </row>
    <row r="64" spans="1:20" ht="12.75">
      <c r="A64" s="16" t="s">
        <v>143</v>
      </c>
      <c r="B64" s="2" t="s">
        <v>144</v>
      </c>
      <c r="C64" s="5">
        <v>106</v>
      </c>
      <c r="D64" s="5"/>
      <c r="E64" s="5">
        <v>237023.06301543236</v>
      </c>
      <c r="G64" s="5">
        <v>286652.6823255427</v>
      </c>
      <c r="I64" s="5">
        <v>49629.61931011031</v>
      </c>
      <c r="K64" s="20">
        <v>5260739.646871693</v>
      </c>
      <c r="L64" s="5"/>
      <c r="M64" s="43">
        <v>2459495.01319794</v>
      </c>
      <c r="N64" s="5">
        <f t="shared" si="1"/>
        <v>2801244.6336737536</v>
      </c>
      <c r="O64" s="18"/>
      <c r="P64" s="5">
        <v>4114452.850025067</v>
      </c>
      <c r="Q64" s="5"/>
      <c r="R64" s="19">
        <v>1146286.7968466263</v>
      </c>
      <c r="S64" s="21">
        <v>0.17924374595734127</v>
      </c>
      <c r="T64" s="21"/>
    </row>
    <row r="65" spans="1:20" ht="12.75">
      <c r="A65" s="16" t="s">
        <v>145</v>
      </c>
      <c r="B65" s="2" t="s">
        <v>146</v>
      </c>
      <c r="C65" s="5">
        <v>518</v>
      </c>
      <c r="D65" s="5"/>
      <c r="E65" s="5">
        <v>325020.42481856083</v>
      </c>
      <c r="G65" s="5">
        <v>321937.19655795617</v>
      </c>
      <c r="I65" s="5">
        <v>-3083.2282606046647</v>
      </c>
      <c r="K65" s="20">
        <v>0</v>
      </c>
      <c r="L65" s="5"/>
      <c r="M65" s="43">
        <v>3263390.205836782</v>
      </c>
      <c r="N65" s="5">
        <f t="shared" si="1"/>
        <v>-3263390.205836782</v>
      </c>
      <c r="O65" s="18"/>
      <c r="P65" s="5">
        <v>0</v>
      </c>
      <c r="Q65" s="5"/>
      <c r="R65" s="19">
        <v>0</v>
      </c>
      <c r="S65" s="21"/>
      <c r="T65" s="21"/>
    </row>
    <row r="66" spans="1:20" ht="12.75">
      <c r="A66" s="16" t="s">
        <v>147</v>
      </c>
      <c r="B66" s="2" t="s">
        <v>148</v>
      </c>
      <c r="C66" s="5">
        <v>726</v>
      </c>
      <c r="D66" s="5"/>
      <c r="E66" s="5">
        <v>374971.5428514744</v>
      </c>
      <c r="G66" s="5">
        <v>321937.19655795617</v>
      </c>
      <c r="I66" s="5">
        <v>-53034.34629351826</v>
      </c>
      <c r="K66" s="20">
        <v>0</v>
      </c>
      <c r="L66" s="5"/>
      <c r="M66" s="43">
        <v>0</v>
      </c>
      <c r="N66" s="5">
        <f t="shared" si="1"/>
        <v>0</v>
      </c>
      <c r="O66" s="18"/>
      <c r="P66" s="5">
        <v>0</v>
      </c>
      <c r="Q66" s="5"/>
      <c r="R66" s="19">
        <v>0</v>
      </c>
      <c r="S66" s="21">
        <v>0.17142593637468084</v>
      </c>
      <c r="T66" s="21"/>
    </row>
    <row r="67" spans="1:20" ht="12.75">
      <c r="A67" s="16" t="s">
        <v>149</v>
      </c>
      <c r="B67" s="2" t="s">
        <v>150</v>
      </c>
      <c r="C67" s="5">
        <v>5705</v>
      </c>
      <c r="D67" s="5"/>
      <c r="E67" s="5">
        <v>426861.773171732</v>
      </c>
      <c r="G67" s="5">
        <v>321937.19655795617</v>
      </c>
      <c r="I67" s="5">
        <v>-104924.57661377586</v>
      </c>
      <c r="K67" s="20">
        <v>0</v>
      </c>
      <c r="L67" s="5"/>
      <c r="M67" s="43">
        <v>70042.54916596133</v>
      </c>
      <c r="N67" s="5">
        <f t="shared" si="1"/>
        <v>-70042.54916596133</v>
      </c>
      <c r="O67" s="18"/>
      <c r="P67" s="5">
        <v>0</v>
      </c>
      <c r="Q67" s="5"/>
      <c r="R67" s="19">
        <v>0</v>
      </c>
      <c r="S67" s="21"/>
      <c r="T67" s="21"/>
    </row>
    <row r="68" spans="1:20" ht="12.75">
      <c r="A68" s="16" t="s">
        <v>151</v>
      </c>
      <c r="B68" s="2" t="s">
        <v>152</v>
      </c>
      <c r="C68" s="5">
        <v>712</v>
      </c>
      <c r="D68" s="5"/>
      <c r="E68" s="5">
        <v>304899.60692329716</v>
      </c>
      <c r="G68" s="5">
        <v>321937.19655795617</v>
      </c>
      <c r="I68" s="5">
        <v>17037.589634659</v>
      </c>
      <c r="K68" s="20">
        <v>12130763.81987721</v>
      </c>
      <c r="L68" s="5"/>
      <c r="M68" s="43">
        <v>7892166.687539533</v>
      </c>
      <c r="N68" s="5">
        <f t="shared" si="1"/>
        <v>4238597.132337676</v>
      </c>
      <c r="O68" s="18"/>
      <c r="P68" s="5">
        <v>9713126.949128877</v>
      </c>
      <c r="Q68" s="5"/>
      <c r="R68" s="19">
        <v>2417636.870748332</v>
      </c>
      <c r="S68" s="21">
        <v>0.20979931842083044</v>
      </c>
      <c r="T68" s="21"/>
    </row>
    <row r="69" spans="1:20" ht="12.75">
      <c r="A69" s="16" t="s">
        <v>153</v>
      </c>
      <c r="B69" s="2" t="s">
        <v>154</v>
      </c>
      <c r="C69" s="5">
        <v>524</v>
      </c>
      <c r="D69" s="5"/>
      <c r="E69" s="5">
        <v>373766.73977249337</v>
      </c>
      <c r="G69" s="5">
        <v>321937.19655795617</v>
      </c>
      <c r="I69" s="5">
        <v>-51829.5432145372</v>
      </c>
      <c r="K69" s="20">
        <v>0</v>
      </c>
      <c r="L69" s="5"/>
      <c r="M69" s="43">
        <v>0</v>
      </c>
      <c r="N69" s="5">
        <f t="shared" si="1"/>
        <v>0</v>
      </c>
      <c r="O69" s="18"/>
      <c r="P69" s="5">
        <v>0</v>
      </c>
      <c r="Q69" s="5"/>
      <c r="R69" s="19">
        <v>0</v>
      </c>
      <c r="S69" s="21">
        <v>0.21319493709354154</v>
      </c>
      <c r="T69" s="21"/>
    </row>
    <row r="70" spans="1:20" ht="12.75">
      <c r="A70" s="16" t="s">
        <v>155</v>
      </c>
      <c r="B70" s="2" t="s">
        <v>156</v>
      </c>
      <c r="C70" s="5">
        <v>146</v>
      </c>
      <c r="D70" s="5"/>
      <c r="E70" s="5">
        <v>240678.20137800087</v>
      </c>
      <c r="G70" s="5">
        <v>321937.19655795617</v>
      </c>
      <c r="H70" s="41" t="s">
        <v>29</v>
      </c>
      <c r="I70" s="5">
        <v>81258.9951799553</v>
      </c>
      <c r="K70" s="20">
        <v>11863813.296273474</v>
      </c>
      <c r="L70" s="5"/>
      <c r="M70" s="43">
        <v>9270156.18186509</v>
      </c>
      <c r="N70" s="5">
        <f t="shared" si="1"/>
        <v>2593657.114408383</v>
      </c>
      <c r="O70" s="18"/>
      <c r="P70" s="5">
        <v>8961377.415766247</v>
      </c>
      <c r="Q70" s="5"/>
      <c r="R70" s="19">
        <v>2902435.880507227</v>
      </c>
      <c r="S70" s="21">
        <v>0.1373408291758451</v>
      </c>
      <c r="T70" s="21"/>
    </row>
    <row r="71" spans="1:20" ht="12.75">
      <c r="A71" s="16" t="s">
        <v>157</v>
      </c>
      <c r="B71" s="2" t="s">
        <v>158</v>
      </c>
      <c r="C71" s="5">
        <v>244</v>
      </c>
      <c r="D71" s="5"/>
      <c r="E71" s="5">
        <v>289589.3856479651</v>
      </c>
      <c r="G71" s="5">
        <v>321937.19655795617</v>
      </c>
      <c r="H71" s="41" t="s">
        <v>29</v>
      </c>
      <c r="I71" s="5">
        <v>32347.810909991094</v>
      </c>
      <c r="K71" s="20">
        <v>7892865.862037827</v>
      </c>
      <c r="L71" s="5"/>
      <c r="M71" s="43">
        <v>2802352.270123362</v>
      </c>
      <c r="N71" s="5">
        <f t="shared" si="1"/>
        <v>5090513.591914466</v>
      </c>
      <c r="O71" s="18"/>
      <c r="P71" s="5">
        <v>6327607.149666855</v>
      </c>
      <c r="Q71" s="5"/>
      <c r="R71" s="19">
        <v>1565258.7123709721</v>
      </c>
      <c r="S71" s="21">
        <v>0.2468343185392623</v>
      </c>
      <c r="T71" s="21"/>
    </row>
    <row r="72" spans="1:20" ht="12.75">
      <c r="A72" s="16" t="s">
        <v>159</v>
      </c>
      <c r="B72" s="2" t="s">
        <v>160</v>
      </c>
      <c r="C72" s="5">
        <v>463</v>
      </c>
      <c r="D72" s="5"/>
      <c r="E72" s="5">
        <v>318667.29504576797</v>
      </c>
      <c r="G72" s="5">
        <v>321937.19655795617</v>
      </c>
      <c r="I72" s="5">
        <v>3269.9015121881966</v>
      </c>
      <c r="K72" s="20">
        <v>1513964.400143135</v>
      </c>
      <c r="L72" s="5"/>
      <c r="M72" s="43">
        <v>0</v>
      </c>
      <c r="N72" s="5">
        <f t="shared" si="1"/>
        <v>1513964.400143135</v>
      </c>
      <c r="O72" s="18"/>
      <c r="P72" s="5">
        <v>759410.3558023784</v>
      </c>
      <c r="Q72" s="5"/>
      <c r="R72" s="19">
        <v>754554.0443407567</v>
      </c>
      <c r="S72" s="21">
        <v>0.15515992760028352</v>
      </c>
      <c r="T72" s="21"/>
    </row>
    <row r="73" spans="1:20" ht="12.75">
      <c r="A73" s="16" t="s">
        <v>161</v>
      </c>
      <c r="B73" s="2" t="s">
        <v>162</v>
      </c>
      <c r="C73" s="5">
        <v>4644</v>
      </c>
      <c r="D73" s="5"/>
      <c r="E73" s="5">
        <v>350761.38535387116</v>
      </c>
      <c r="G73" s="5">
        <v>321937.19655795617</v>
      </c>
      <c r="I73" s="5">
        <v>-28824.18879591499</v>
      </c>
      <c r="K73" s="20">
        <v>0</v>
      </c>
      <c r="L73" s="5"/>
      <c r="M73" s="43">
        <v>0</v>
      </c>
      <c r="N73" s="5">
        <f t="shared" si="1"/>
        <v>0</v>
      </c>
      <c r="O73" s="18"/>
      <c r="P73" s="5">
        <v>0</v>
      </c>
      <c r="Q73" s="5"/>
      <c r="R73" s="19">
        <v>0</v>
      </c>
      <c r="S73" s="21"/>
      <c r="T73" s="21"/>
    </row>
    <row r="74" spans="1:20" ht="12.75">
      <c r="A74" s="16" t="s">
        <v>163</v>
      </c>
      <c r="B74" s="2" t="s">
        <v>164</v>
      </c>
      <c r="C74" s="5">
        <v>2186</v>
      </c>
      <c r="D74" s="5"/>
      <c r="E74" s="5">
        <v>295267.45321704773</v>
      </c>
      <c r="G74" s="5">
        <v>321937.19655795617</v>
      </c>
      <c r="I74" s="5">
        <v>26669.743340908433</v>
      </c>
      <c r="K74" s="20">
        <v>58300058.94322584</v>
      </c>
      <c r="L74" s="5"/>
      <c r="M74" s="43">
        <v>37661354.80944105</v>
      </c>
      <c r="N74" s="5">
        <f t="shared" si="1"/>
        <v>20638704.133784786</v>
      </c>
      <c r="O74" s="18"/>
      <c r="P74" s="5">
        <v>47118070.09624465</v>
      </c>
      <c r="Q74" s="5"/>
      <c r="R74" s="19">
        <v>11181988.84698119</v>
      </c>
      <c r="S74" s="21"/>
      <c r="T74" s="21"/>
    </row>
    <row r="75" spans="1:20" ht="12.75">
      <c r="A75" s="16" t="s">
        <v>165</v>
      </c>
      <c r="B75" s="2" t="s">
        <v>166</v>
      </c>
      <c r="C75" s="5">
        <v>4075</v>
      </c>
      <c r="D75" s="5"/>
      <c r="E75" s="5">
        <v>328541.24540078617</v>
      </c>
      <c r="G75" s="5">
        <v>321937.19655795617</v>
      </c>
      <c r="I75" s="5">
        <v>-6604.048842830001</v>
      </c>
      <c r="K75" s="20">
        <v>0</v>
      </c>
      <c r="L75" s="5"/>
      <c r="M75" s="42">
        <v>0</v>
      </c>
      <c r="N75" s="5">
        <f aca="true" t="shared" si="2" ref="N75:N88">K75-M75</f>
        <v>0</v>
      </c>
      <c r="O75" s="18"/>
      <c r="P75" s="5">
        <v>0</v>
      </c>
      <c r="Q75" s="5"/>
      <c r="R75" s="19">
        <v>0</v>
      </c>
      <c r="S75" s="21">
        <v>0.2646392547483467</v>
      </c>
      <c r="T75" s="21"/>
    </row>
    <row r="76" spans="1:20" ht="12.75">
      <c r="A76" s="16" t="s">
        <v>167</v>
      </c>
      <c r="B76" s="2" t="s">
        <v>168</v>
      </c>
      <c r="C76" s="5">
        <v>7280</v>
      </c>
      <c r="D76" s="5"/>
      <c r="E76" s="5">
        <v>326990.62069400866</v>
      </c>
      <c r="G76" s="5">
        <v>321937.19655795617</v>
      </c>
      <c r="I76" s="5">
        <v>-5053.42413605249</v>
      </c>
      <c r="K76" s="20">
        <v>0</v>
      </c>
      <c r="L76" s="5"/>
      <c r="M76" s="42">
        <v>0</v>
      </c>
      <c r="N76" s="5">
        <f t="shared" si="2"/>
        <v>0</v>
      </c>
      <c r="O76" s="18"/>
      <c r="P76" s="5">
        <v>0</v>
      </c>
      <c r="Q76" s="5"/>
      <c r="R76" s="19">
        <v>0</v>
      </c>
      <c r="S76" s="21">
        <v>0.22200099814495955</v>
      </c>
      <c r="T76" s="21"/>
    </row>
    <row r="77" spans="1:20" ht="12.75">
      <c r="A77" s="16" t="s">
        <v>169</v>
      </c>
      <c r="B77" s="2" t="s">
        <v>170</v>
      </c>
      <c r="C77" s="5">
        <v>496</v>
      </c>
      <c r="D77" s="5"/>
      <c r="E77" s="5">
        <v>286476.439539089</v>
      </c>
      <c r="G77" s="5">
        <v>321937.19655795617</v>
      </c>
      <c r="I77" s="5">
        <v>35460.75701886718</v>
      </c>
      <c r="K77" s="20">
        <v>17588535.481358122</v>
      </c>
      <c r="L77" s="5"/>
      <c r="M77" s="43">
        <v>12134487.45588734</v>
      </c>
      <c r="N77" s="5">
        <f t="shared" si="2"/>
        <v>5454048.025470782</v>
      </c>
      <c r="O77" s="18"/>
      <c r="P77" s="5">
        <v>11867831.656300034</v>
      </c>
      <c r="Q77" s="5"/>
      <c r="R77" s="19">
        <v>5720703.825058088</v>
      </c>
      <c r="S77" s="21"/>
      <c r="T77" s="21"/>
    </row>
    <row r="78" spans="1:20" ht="12.75">
      <c r="A78" s="16" t="s">
        <v>171</v>
      </c>
      <c r="B78" s="2" t="s">
        <v>172</v>
      </c>
      <c r="C78" s="5">
        <v>485</v>
      </c>
      <c r="D78" s="5"/>
      <c r="E78" s="5">
        <v>308461.8534361983</v>
      </c>
      <c r="G78" s="5">
        <v>321937.19655795617</v>
      </c>
      <c r="I78" s="5">
        <v>13475.343121757847</v>
      </c>
      <c r="K78" s="20">
        <v>6535541.414052556</v>
      </c>
      <c r="L78" s="5"/>
      <c r="M78" s="43">
        <v>2418942.897364153</v>
      </c>
      <c r="N78" s="5">
        <f t="shared" si="2"/>
        <v>4116598.516688403</v>
      </c>
      <c r="O78" s="18"/>
      <c r="P78" s="5">
        <v>4162442.8155080145</v>
      </c>
      <c r="Q78" s="5"/>
      <c r="R78" s="19">
        <v>2373098.5985445417</v>
      </c>
      <c r="S78" s="21">
        <v>0.19073517583663202</v>
      </c>
      <c r="T78" s="21"/>
    </row>
    <row r="79" spans="1:20" ht="12.75">
      <c r="A79" s="16" t="s">
        <v>173</v>
      </c>
      <c r="B79" s="2" t="s">
        <v>174</v>
      </c>
      <c r="C79" s="5">
        <v>158</v>
      </c>
      <c r="D79" s="5"/>
      <c r="E79" s="5">
        <v>803297.9255748162</v>
      </c>
      <c r="G79" s="5">
        <v>286652.6823255427</v>
      </c>
      <c r="I79" s="5">
        <v>-516645.2432492735</v>
      </c>
      <c r="K79" s="20">
        <v>0</v>
      </c>
      <c r="L79" s="5"/>
      <c r="M79" s="43">
        <v>0</v>
      </c>
      <c r="N79" s="5">
        <f t="shared" si="2"/>
        <v>0</v>
      </c>
      <c r="O79" s="18"/>
      <c r="P79" s="5">
        <v>0</v>
      </c>
      <c r="Q79" s="5"/>
      <c r="R79" s="19">
        <v>0</v>
      </c>
      <c r="S79" s="21"/>
      <c r="T79" s="21"/>
    </row>
    <row r="80" spans="1:20" ht="12.75">
      <c r="A80" s="16" t="s">
        <v>175</v>
      </c>
      <c r="B80" s="2" t="s">
        <v>176</v>
      </c>
      <c r="C80" s="5">
        <v>1694</v>
      </c>
      <c r="D80" s="5"/>
      <c r="E80" s="5">
        <v>279251.78862395824</v>
      </c>
      <c r="G80" s="5">
        <v>321937.19655795617</v>
      </c>
      <c r="I80" s="5">
        <v>42685.40793399792</v>
      </c>
      <c r="K80" s="20">
        <v>72309081.04019248</v>
      </c>
      <c r="L80" s="5"/>
      <c r="M80" s="43">
        <v>52299040.48995353</v>
      </c>
      <c r="N80" s="5">
        <f t="shared" si="2"/>
        <v>20010040.550238952</v>
      </c>
      <c r="O80" s="18"/>
      <c r="P80" s="5">
        <v>52738275.04710831</v>
      </c>
      <c r="Q80" s="5"/>
      <c r="R80" s="19">
        <v>19570805.993084177</v>
      </c>
      <c r="S80" s="21">
        <v>0.21828303692268047</v>
      </c>
      <c r="T80" s="21"/>
    </row>
    <row r="81" spans="1:20" ht="12.75">
      <c r="A81" s="16" t="s">
        <v>177</v>
      </c>
      <c r="B81" s="2" t="s">
        <v>178</v>
      </c>
      <c r="C81" s="5">
        <v>1526</v>
      </c>
      <c r="D81" s="5"/>
      <c r="E81" s="5">
        <v>337459.080805984</v>
      </c>
      <c r="G81" s="5">
        <v>321937.19655795617</v>
      </c>
      <c r="I81" s="5">
        <v>-15521.88424802781</v>
      </c>
      <c r="K81" s="20">
        <v>0</v>
      </c>
      <c r="L81" s="5"/>
      <c r="M81" s="43">
        <v>0</v>
      </c>
      <c r="N81" s="5">
        <f t="shared" si="2"/>
        <v>0</v>
      </c>
      <c r="O81" s="18"/>
      <c r="P81" s="5">
        <v>0</v>
      </c>
      <c r="Q81" s="5"/>
      <c r="R81" s="19">
        <v>0</v>
      </c>
      <c r="S81" s="21"/>
      <c r="T81" s="21"/>
    </row>
    <row r="82" spans="1:20" ht="12.75">
      <c r="A82" s="16" t="s">
        <v>179</v>
      </c>
      <c r="B82" s="2" t="s">
        <v>180</v>
      </c>
      <c r="C82" s="5">
        <v>786</v>
      </c>
      <c r="D82" s="5"/>
      <c r="E82" s="5">
        <v>284209.8678386552</v>
      </c>
      <c r="G82" s="5">
        <v>321937.19655795617</v>
      </c>
      <c r="I82" s="5">
        <v>37727.328719300975</v>
      </c>
      <c r="K82" s="20">
        <v>29653680.373370565</v>
      </c>
      <c r="L82" s="5"/>
      <c r="M82" s="43">
        <v>25139129.896165047</v>
      </c>
      <c r="N82" s="5">
        <f t="shared" si="2"/>
        <v>4514550.477205519</v>
      </c>
      <c r="O82" s="18"/>
      <c r="P82" s="5">
        <v>21152935.535876982</v>
      </c>
      <c r="Q82" s="5"/>
      <c r="R82" s="19">
        <v>8500744.837493584</v>
      </c>
      <c r="S82" s="21"/>
      <c r="T82" s="21"/>
    </row>
    <row r="83" spans="1:20" ht="12.75">
      <c r="A83" s="16" t="s">
        <v>181</v>
      </c>
      <c r="B83" s="2" t="s">
        <v>182</v>
      </c>
      <c r="C83" s="5">
        <v>2189</v>
      </c>
      <c r="D83" s="5"/>
      <c r="E83" s="5">
        <v>298960.0979769207</v>
      </c>
      <c r="G83" s="5">
        <v>321937.19655795617</v>
      </c>
      <c r="I83" s="5">
        <v>22977.098581035447</v>
      </c>
      <c r="K83" s="20">
        <v>50296868.793886594</v>
      </c>
      <c r="L83" s="5"/>
      <c r="M83" s="43">
        <v>47399945.163133025</v>
      </c>
      <c r="N83" s="5">
        <f t="shared" si="2"/>
        <v>2896923.6307535693</v>
      </c>
      <c r="O83" s="18"/>
      <c r="P83" s="5">
        <v>37761404.19379767</v>
      </c>
      <c r="Q83" s="5"/>
      <c r="R83" s="19">
        <v>12535464.600088924</v>
      </c>
      <c r="S83" s="21"/>
      <c r="T83" s="21"/>
    </row>
    <row r="84" spans="1:20" ht="12.75">
      <c r="A84" s="16" t="s">
        <v>183</v>
      </c>
      <c r="B84" s="2" t="s">
        <v>184</v>
      </c>
      <c r="C84" s="5">
        <v>1854</v>
      </c>
      <c r="D84" s="5"/>
      <c r="E84" s="5">
        <v>334484.6525825338</v>
      </c>
      <c r="G84" s="5">
        <v>321937.19655795617</v>
      </c>
      <c r="I84" s="5">
        <v>-12547.456024577608</v>
      </c>
      <c r="K84" s="20">
        <v>0</v>
      </c>
      <c r="L84" s="5"/>
      <c r="M84" s="43">
        <v>0</v>
      </c>
      <c r="N84" s="5">
        <f t="shared" si="2"/>
        <v>0</v>
      </c>
      <c r="O84" s="18"/>
      <c r="P84" s="5">
        <v>0</v>
      </c>
      <c r="Q84" s="5"/>
      <c r="R84" s="19">
        <v>0</v>
      </c>
      <c r="S84" s="21">
        <v>0.07456404217338619</v>
      </c>
      <c r="T84" s="21"/>
    </row>
    <row r="85" spans="1:20" ht="12.75">
      <c r="A85" s="16" t="s">
        <v>185</v>
      </c>
      <c r="B85" s="2" t="s">
        <v>186</v>
      </c>
      <c r="C85" s="5">
        <v>375</v>
      </c>
      <c r="D85" s="5"/>
      <c r="E85" s="5">
        <v>844651.1269302202</v>
      </c>
      <c r="G85" s="5">
        <v>321937.19655795617</v>
      </c>
      <c r="I85" s="5">
        <v>-522713.930372264</v>
      </c>
      <c r="K85" s="20">
        <v>0</v>
      </c>
      <c r="L85" s="5"/>
      <c r="M85" s="43">
        <v>0</v>
      </c>
      <c r="N85" s="5">
        <f t="shared" si="2"/>
        <v>0</v>
      </c>
      <c r="O85" s="18"/>
      <c r="P85" s="5">
        <v>0</v>
      </c>
      <c r="Q85" s="5"/>
      <c r="R85" s="19">
        <v>0</v>
      </c>
      <c r="S85" s="21"/>
      <c r="T85" s="21"/>
    </row>
    <row r="86" spans="1:20" ht="12.75">
      <c r="A86" s="16" t="s">
        <v>187</v>
      </c>
      <c r="B86" s="2" t="s">
        <v>188</v>
      </c>
      <c r="C86" s="5">
        <v>527</v>
      </c>
      <c r="D86" s="5"/>
      <c r="E86" s="5">
        <v>472612.0233197066</v>
      </c>
      <c r="G86" s="5">
        <v>321937.19655795617</v>
      </c>
      <c r="I86" s="5">
        <v>-150674.82676175045</v>
      </c>
      <c r="K86" s="20">
        <v>0</v>
      </c>
      <c r="L86" s="5"/>
      <c r="M86" s="43">
        <v>0</v>
      </c>
      <c r="N86" s="5">
        <f t="shared" si="2"/>
        <v>0</v>
      </c>
      <c r="O86" s="18"/>
      <c r="P86" s="5">
        <v>0</v>
      </c>
      <c r="Q86" s="5"/>
      <c r="R86" s="19">
        <v>0</v>
      </c>
      <c r="S86" s="21"/>
      <c r="T86" s="21"/>
    </row>
    <row r="87" spans="1:20" ht="12.75">
      <c r="A87" s="16" t="s">
        <v>189</v>
      </c>
      <c r="B87" s="2" t="s">
        <v>190</v>
      </c>
      <c r="C87" s="5">
        <v>921</v>
      </c>
      <c r="D87" s="5"/>
      <c r="E87" s="5">
        <v>421600.5299275665</v>
      </c>
      <c r="G87" s="5">
        <v>321937.19655795617</v>
      </c>
      <c r="I87" s="5">
        <v>-99663.3333696103</v>
      </c>
      <c r="K87" s="20">
        <v>0</v>
      </c>
      <c r="L87" s="5"/>
      <c r="M87" s="43">
        <v>0</v>
      </c>
      <c r="N87" s="5">
        <f t="shared" si="2"/>
        <v>0</v>
      </c>
      <c r="O87" s="18"/>
      <c r="P87" s="5">
        <v>0</v>
      </c>
      <c r="Q87" s="5"/>
      <c r="R87" s="19">
        <v>0</v>
      </c>
      <c r="S87" s="21">
        <v>0.07215274585486786</v>
      </c>
      <c r="T87" s="21"/>
    </row>
    <row r="88" spans="1:20" ht="13.5" thickBot="1">
      <c r="A88" s="16" t="s">
        <v>191</v>
      </c>
      <c r="B88" s="2" t="s">
        <v>192</v>
      </c>
      <c r="C88" s="5">
        <v>551</v>
      </c>
      <c r="D88" s="5"/>
      <c r="E88" s="5">
        <v>254757.14524367862</v>
      </c>
      <c r="G88" s="5">
        <v>321937.19655795617</v>
      </c>
      <c r="I88" s="5">
        <v>67180.05131427755</v>
      </c>
      <c r="K88" s="25">
        <v>37016208.27416693</v>
      </c>
      <c r="L88" s="5"/>
      <c r="M88" s="43">
        <v>5982443.952115161</v>
      </c>
      <c r="N88" s="5">
        <f t="shared" si="2"/>
        <v>31033764.322051764</v>
      </c>
      <c r="O88" s="18"/>
      <c r="P88" s="5">
        <v>25688189.499260724</v>
      </c>
      <c r="Q88" s="5"/>
      <c r="R88" s="19">
        <v>11328018.774906203</v>
      </c>
      <c r="S88" s="21"/>
      <c r="T88" s="21"/>
    </row>
    <row r="89" spans="3:20" ht="12.75">
      <c r="C89" s="5"/>
      <c r="D89" s="5"/>
      <c r="S89" s="5"/>
      <c r="T89" s="5"/>
    </row>
    <row r="90" spans="2:20" ht="12.75">
      <c r="B90" s="2" t="s">
        <v>30</v>
      </c>
      <c r="C90" s="26">
        <f>SUM(C10:C89)</f>
        <v>307261</v>
      </c>
      <c r="D90" s="5"/>
      <c r="F90" s="27"/>
      <c r="G90" s="28"/>
      <c r="I90" s="26"/>
      <c r="K90" s="26">
        <f>SUM(K10:K89)</f>
        <v>1268170269.5535343</v>
      </c>
      <c r="L90" s="1"/>
      <c r="M90" s="26">
        <f>SUM(M10:M89)</f>
        <v>1085474538.67257</v>
      </c>
      <c r="N90" s="26">
        <f>SUM(N10:N89)</f>
        <v>182695730.88096413</v>
      </c>
      <c r="P90" s="26">
        <f>SUM(P10:P89)</f>
        <v>957597060.7185802</v>
      </c>
      <c r="Q90" s="26"/>
      <c r="R90" s="26">
        <f>SUM(R10:R89)</f>
        <v>310573208.83495456</v>
      </c>
      <c r="S90" s="26"/>
      <c r="T90" s="26"/>
    </row>
    <row r="91" spans="3:4" ht="12.75">
      <c r="C91" s="5"/>
      <c r="D91" s="5"/>
    </row>
    <row r="92" spans="1:20" ht="12.75">
      <c r="A92" s="27"/>
      <c r="B92" s="28"/>
      <c r="K92" s="29"/>
      <c r="M92" s="30"/>
      <c r="P92" s="31"/>
      <c r="Q92" s="32"/>
      <c r="R92" s="19"/>
      <c r="S92" s="33"/>
      <c r="T92" s="33"/>
    </row>
  </sheetData>
  <printOptions gridLines="1"/>
  <pageMargins left="0.7480314960629921" right="0.7480314960629921" top="0.7874015748031497" bottom="0.7874015748031497" header="0.5118110236220472" footer="0.5118110236220472"/>
  <pageSetup horizontalDpi="300" verticalDpi="300" orientation="landscape" paperSize="9" scale="76" r:id="rId1"/>
  <headerFooter alignWithMargins="0">
    <oddHeader>&amp;LTekjujöfnunarframlög 2007
&amp;8Endanleg tekjujöfnunarframlög 2007
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Jöfnunarsjóði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Guðni Geir Einarsson</dc:creator>
  <cp:keywords/>
  <dc:description/>
  <cp:lastModifiedBy>.</cp:lastModifiedBy>
  <cp:lastPrinted>2007-12-13T23:47:46Z</cp:lastPrinted>
  <dcterms:created xsi:type="dcterms:W3CDTF">2006-12-21T15:50:10Z</dcterms:created>
  <dcterms:modified xsi:type="dcterms:W3CDTF">2007-12-20T11:45:32Z</dcterms:modified>
  <cp:category/>
  <cp:version/>
  <cp:contentType/>
  <cp:contentStatus/>
</cp:coreProperties>
</file>